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v-my.sharepoint.com/personal/dlyons_adsd_nv_gov/Documents/SILC/Budgets/"/>
    </mc:Choice>
  </mc:AlternateContent>
  <xr:revisionPtr revIDLastSave="0" documentId="8_{47F082DA-E4F2-4827-BCEF-78501B476751}" xr6:coauthVersionLast="47" xr6:coauthVersionMax="47" xr10:uidLastSave="{00000000-0000-0000-0000-000000000000}"/>
  <bookViews>
    <workbookView xWindow="28680" yWindow="-120" windowWidth="29040" windowHeight="15720" xr2:uid="{BFF4F4FB-9180-4DFE-AAED-E1D5336223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N38" i="1"/>
  <c r="N37" i="1"/>
  <c r="Y34" i="1"/>
  <c r="X34" i="1"/>
  <c r="W34" i="1"/>
  <c r="V34" i="1"/>
  <c r="U34" i="1"/>
  <c r="T34" i="1"/>
  <c r="Z34" i="1" s="1"/>
  <c r="R34" i="1"/>
  <c r="P34" i="1"/>
  <c r="N34" i="1"/>
  <c r="L34" i="1"/>
  <c r="J34" i="1"/>
  <c r="H34" i="1"/>
  <c r="F34" i="1"/>
  <c r="D34" i="1"/>
  <c r="B34" i="1"/>
  <c r="Z38" i="1" l="1"/>
  <c r="B47" i="1" s="1"/>
  <c r="B48" i="1" s="1"/>
</calcChain>
</file>

<file path=xl/sharedStrings.xml><?xml version="1.0" encoding="utf-8"?>
<sst xmlns="http://schemas.openxmlformats.org/spreadsheetml/2006/main" count="165" uniqueCount="125">
  <si>
    <t>SILC FFY25 budget tracker $348,060</t>
  </si>
  <si>
    <t>Category 7060</t>
  </si>
  <si>
    <t>budget</t>
  </si>
  <si>
    <t>Category 7020</t>
  </si>
  <si>
    <t>Category 7302</t>
  </si>
  <si>
    <t xml:space="preserve">Category </t>
  </si>
  <si>
    <t>Category</t>
  </si>
  <si>
    <t>in state flight-6250</t>
  </si>
  <si>
    <t>in state MP</t>
  </si>
  <si>
    <t>Per Diem</t>
  </si>
  <si>
    <t>Out Flight</t>
  </si>
  <si>
    <t>car rental</t>
  </si>
  <si>
    <t>o Per Diem</t>
  </si>
  <si>
    <t>Meeting Expenses</t>
  </si>
  <si>
    <t>NNCIL</t>
  </si>
  <si>
    <t>SNCIL</t>
  </si>
  <si>
    <t>Community Chest</t>
  </si>
  <si>
    <t>Davidson Belluso</t>
  </si>
  <si>
    <t>Dues/Fees</t>
  </si>
  <si>
    <t>Youth Leader</t>
  </si>
  <si>
    <t>IL Program</t>
  </si>
  <si>
    <t>RCIL</t>
  </si>
  <si>
    <t>Travel</t>
  </si>
  <si>
    <t>Date/description</t>
  </si>
  <si>
    <t>amount spent</t>
  </si>
  <si>
    <t>Date</t>
  </si>
  <si>
    <t>installment</t>
  </si>
  <si>
    <t>Date/person</t>
  </si>
  <si>
    <t>11/6/2024 ASL</t>
  </si>
  <si>
    <t>Jan RFR</t>
  </si>
  <si>
    <t>October RFR</t>
  </si>
  <si>
    <t>Oct-B12234</t>
  </si>
  <si>
    <t>2/6/2025 HV</t>
  </si>
  <si>
    <t>Feb</t>
  </si>
  <si>
    <t>1/28/25 DL-Reno</t>
  </si>
  <si>
    <t>Feb RFR</t>
  </si>
  <si>
    <t>November RFR</t>
  </si>
  <si>
    <t>Nov-7529-0</t>
  </si>
  <si>
    <t>July 2025 Zoom</t>
  </si>
  <si>
    <t>3/6/2025 HV</t>
  </si>
  <si>
    <t>march</t>
  </si>
  <si>
    <t>4/17-4/20 DL-Reno</t>
  </si>
  <si>
    <t>11/7/2024 ASL</t>
  </si>
  <si>
    <t>June RFR</t>
  </si>
  <si>
    <t>December RFR</t>
  </si>
  <si>
    <t>Dec-7530-0</t>
  </si>
  <si>
    <t>Dec 2025 NCIL</t>
  </si>
  <si>
    <t>4/10/25 HV</t>
  </si>
  <si>
    <t>jan</t>
  </si>
  <si>
    <t>4/17-4/20 HV-Reno</t>
  </si>
  <si>
    <t>11/7&amp;8/2024 CART</t>
  </si>
  <si>
    <t>July RFR</t>
  </si>
  <si>
    <t>January RFR</t>
  </si>
  <si>
    <t>Jan-7531-0</t>
  </si>
  <si>
    <t>5/8/25 HV</t>
  </si>
  <si>
    <t>April</t>
  </si>
  <si>
    <t>4/28 DL-Reno</t>
  </si>
  <si>
    <t>1/9/25 ASL</t>
  </si>
  <si>
    <t>August RFR</t>
  </si>
  <si>
    <t>February RFR</t>
  </si>
  <si>
    <t>Feb-7532-0</t>
  </si>
  <si>
    <t>6/16 HV</t>
  </si>
  <si>
    <t>May</t>
  </si>
  <si>
    <t>7/20-7/25 DC</t>
  </si>
  <si>
    <t>1/8/25 ASL</t>
  </si>
  <si>
    <t>March RFR</t>
  </si>
  <si>
    <t>March-7533-0</t>
  </si>
  <si>
    <t>expense HV</t>
  </si>
  <si>
    <t>June</t>
  </si>
  <si>
    <t>10/16-10/19 DL</t>
  </si>
  <si>
    <t>1/8&amp;1/9 CART</t>
  </si>
  <si>
    <t>April RFR</t>
  </si>
  <si>
    <t>April-7534-0</t>
  </si>
  <si>
    <t>7/9/25 HV</t>
  </si>
  <si>
    <t>July</t>
  </si>
  <si>
    <t>10/16-10/20 HV</t>
  </si>
  <si>
    <t>4/10 ASL</t>
  </si>
  <si>
    <t>May-7535-0</t>
  </si>
  <si>
    <t>M-July 2025</t>
  </si>
  <si>
    <t>August</t>
  </si>
  <si>
    <t>4/9 ASL</t>
  </si>
  <si>
    <t>May RFR</t>
  </si>
  <si>
    <t>June-7536-0</t>
  </si>
  <si>
    <t>M-July2-2025</t>
  </si>
  <si>
    <t>September</t>
  </si>
  <si>
    <t>4/9&amp;10 CART</t>
  </si>
  <si>
    <t>July 7537-0</t>
  </si>
  <si>
    <t>M-July3-2025</t>
  </si>
  <si>
    <t>7/10 ASL</t>
  </si>
  <si>
    <t>August 2025-7538-0</t>
  </si>
  <si>
    <t>MJuly4-2025</t>
  </si>
  <si>
    <t>7/9 ASL</t>
  </si>
  <si>
    <t>Sept RFR</t>
  </si>
  <si>
    <t>Sept 2025-7527-0</t>
  </si>
  <si>
    <t>MJuly5-2025</t>
  </si>
  <si>
    <t>7/9&amp;10 CART</t>
  </si>
  <si>
    <t>MJuly6-2025</t>
  </si>
  <si>
    <t>Maugust-2025</t>
  </si>
  <si>
    <t>MAugust1-2025</t>
  </si>
  <si>
    <t>MSept6-2025</t>
  </si>
  <si>
    <t>MAugust30-2025</t>
  </si>
  <si>
    <t>MSept13-2025</t>
  </si>
  <si>
    <t>MSept20-2025</t>
  </si>
  <si>
    <t>MSept27-2025</t>
  </si>
  <si>
    <t>MSept30-2025</t>
  </si>
  <si>
    <t>Admin/IT</t>
  </si>
  <si>
    <t>MOct11-2025</t>
  </si>
  <si>
    <t>M10.28.25</t>
  </si>
  <si>
    <t>M10.25.25</t>
  </si>
  <si>
    <t>M11.1.2025</t>
  </si>
  <si>
    <t>Running total</t>
  </si>
  <si>
    <t>running total</t>
  </si>
  <si>
    <t>running totals</t>
  </si>
  <si>
    <t>rcvd</t>
  </si>
  <si>
    <t>date</t>
  </si>
  <si>
    <t>DIF Total</t>
  </si>
  <si>
    <t>combined</t>
  </si>
  <si>
    <t>running SILC</t>
  </si>
  <si>
    <t>Running Total</t>
  </si>
  <si>
    <t>Remaining</t>
  </si>
  <si>
    <t>running total rcvd</t>
  </si>
  <si>
    <t>sheet max</t>
  </si>
  <si>
    <t>resources</t>
  </si>
  <si>
    <t>State Admin 5%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</si>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</sst>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2" xfId="0" applyBorder="1"/>
    <xf numFmtId="0" fontId="2" fillId="0" borderId="3" xfId="0" applyFont="1" applyBorder="1"/>
    <xf numFmtId="44" fontId="0" fillId="0" borderId="4" xfId="1" applyFont="1" applyBorder="1"/>
    <xf numFmtId="0" fontId="2" fillId="0" borderId="5" xfId="0" applyFont="1" applyBorder="1"/>
    <xf numFmtId="44" fontId="0" fillId="0" borderId="5" xfId="1" applyFont="1" applyBorder="1"/>
    <xf numFmtId="0" fontId="2" fillId="2" borderId="5" xfId="0" applyFont="1" applyFill="1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44" fontId="0" fillId="0" borderId="6" xfId="1" applyFont="1" applyBorder="1"/>
    <xf numFmtId="17" fontId="0" fillId="0" borderId="6" xfId="0" applyNumberFormat="1" applyBorder="1"/>
    <xf numFmtId="14" fontId="0" fillId="0" borderId="6" xfId="0" applyNumberFormat="1" applyBorder="1"/>
    <xf numFmtId="0" fontId="0" fillId="0" borderId="7" xfId="0" applyBorder="1"/>
    <xf numFmtId="44" fontId="0" fillId="0" borderId="7" xfId="1" applyFont="1" applyBorder="1"/>
    <xf numFmtId="14" fontId="0" fillId="0" borderId="7" xfId="0" applyNumberFormat="1" applyBorder="1"/>
    <xf numFmtId="164" fontId="0" fillId="0" borderId="7" xfId="1" applyNumberFormat="1" applyFont="1" applyBorder="1"/>
    <xf numFmtId="44" fontId="0" fillId="0" borderId="7" xfId="0" applyNumberFormat="1" applyBorder="1"/>
    <xf numFmtId="8" fontId="0" fillId="0" borderId="7" xfId="0" applyNumberFormat="1" applyBorder="1"/>
    <xf numFmtId="44" fontId="0" fillId="2" borderId="7" xfId="1" applyFont="1" applyFill="1" applyBorder="1"/>
    <xf numFmtId="16" fontId="0" fillId="0" borderId="7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F5E4-1213-4228-858F-107A3C977CA6}">
  <dimension ref="A1:Z48"/>
  <sheetViews>
    <sheetView tabSelected="1" workbookViewId="0">
      <selection activeCell="E24" sqref="E24"/>
    </sheetView>
  </sheetViews>
  <sheetFormatPr defaultRowHeight="14.5" x14ac:dyDescent="0.35"/>
  <cols>
    <col min="1" max="1" width="16.453125" style="15" customWidth="1"/>
    <col min="2" max="2" width="15.36328125" style="15" customWidth="1"/>
    <col min="3" max="3" width="6.81640625" style="15" customWidth="1"/>
    <col min="4" max="4" width="6.7265625" style="15" customWidth="1"/>
    <col min="5" max="5" width="15.08984375" style="15" customWidth="1"/>
    <col min="6" max="6" width="13" style="15" customWidth="1"/>
    <col min="7" max="7" width="19.6328125" style="15" customWidth="1"/>
    <col min="8" max="8" width="12.36328125" style="15" customWidth="1"/>
    <col min="9" max="9" width="14.453125" style="15" customWidth="1"/>
    <col min="10" max="10" width="12.6328125" style="15" customWidth="1"/>
    <col min="11" max="11" width="15" style="15" customWidth="1"/>
    <col min="12" max="12" width="13.1796875" style="15" customWidth="1"/>
    <col min="13" max="13" width="13.26953125" style="15" customWidth="1"/>
    <col min="14" max="14" width="12.26953125" style="15" customWidth="1"/>
    <col min="15" max="15" width="12.36328125" style="15" customWidth="1"/>
    <col min="16" max="16" width="13.6328125" style="15" customWidth="1"/>
    <col min="17" max="17" width="12.453125" style="15" customWidth="1"/>
    <col min="18" max="18" width="13.08984375" style="15" customWidth="1"/>
    <col min="19" max="19" width="16" style="15" customWidth="1"/>
    <col min="20" max="20" width="16.54296875" style="15" customWidth="1"/>
    <col min="21" max="21" width="12.36328125" style="15" customWidth="1"/>
    <col min="22" max="22" width="12.54296875" style="15" customWidth="1"/>
    <col min="23" max="23" width="13.90625" style="15" customWidth="1"/>
    <col min="24" max="24" width="13.54296875" style="15" customWidth="1"/>
    <col min="25" max="25" width="12.7265625" style="15" customWidth="1"/>
    <col min="26" max="26" width="15" style="15" customWidth="1"/>
    <col min="27" max="16384" width="8.7265625" style="15"/>
  </cols>
  <sheetData>
    <row r="1" spans="1:25" s="1" customFormat="1" ht="15" thickBot="1" x14ac:dyDescent="0.4">
      <c r="A1" s="1" t="s">
        <v>0</v>
      </c>
    </row>
    <row r="2" spans="1:25" s="2" customFormat="1" ht="15" thickBot="1" x14ac:dyDescent="0.4">
      <c r="A2" s="2" t="s">
        <v>1</v>
      </c>
      <c r="B2" s="2" t="s">
        <v>2</v>
      </c>
      <c r="C2" s="2" t="s">
        <v>1</v>
      </c>
      <c r="D2" s="2" t="s">
        <v>2</v>
      </c>
      <c r="E2" s="2" t="s">
        <v>1</v>
      </c>
      <c r="F2" s="2" t="s">
        <v>2</v>
      </c>
      <c r="G2" s="2" t="s">
        <v>3</v>
      </c>
      <c r="H2" s="2" t="s">
        <v>2</v>
      </c>
      <c r="I2" s="2" t="s">
        <v>1</v>
      </c>
      <c r="J2" s="2" t="s">
        <v>2</v>
      </c>
      <c r="K2" s="2" t="s">
        <v>4</v>
      </c>
      <c r="L2" s="2" t="s">
        <v>2</v>
      </c>
      <c r="M2" s="2" t="s">
        <v>1</v>
      </c>
      <c r="N2" s="2" t="s">
        <v>2</v>
      </c>
      <c r="O2" s="2" t="s">
        <v>5</v>
      </c>
      <c r="P2" s="2" t="s">
        <v>2</v>
      </c>
      <c r="Q2" s="2" t="s">
        <v>6</v>
      </c>
      <c r="R2" s="2" t="s">
        <v>2</v>
      </c>
      <c r="S2" s="2" t="s">
        <v>5</v>
      </c>
      <c r="T2" s="2" t="s">
        <v>7</v>
      </c>
      <c r="U2" s="2" t="s">
        <v>8</v>
      </c>
      <c r="V2" s="2" t="s">
        <v>9</v>
      </c>
      <c r="W2" s="2" t="s">
        <v>10</v>
      </c>
      <c r="X2" s="2" t="s">
        <v>11</v>
      </c>
      <c r="Y2" s="2" t="s">
        <v>12</v>
      </c>
    </row>
    <row r="3" spans="1:25" s="8" customFormat="1" ht="15" thickBot="1" x14ac:dyDescent="0.4">
      <c r="A3" s="3" t="s">
        <v>13</v>
      </c>
      <c r="B3" s="4">
        <v>11655</v>
      </c>
      <c r="C3" s="5" t="s">
        <v>14</v>
      </c>
      <c r="D3" s="6">
        <v>0</v>
      </c>
      <c r="E3" s="5" t="s">
        <v>15</v>
      </c>
      <c r="F3" s="6">
        <v>54000</v>
      </c>
      <c r="G3" s="5" t="s">
        <v>16</v>
      </c>
      <c r="H3" s="6">
        <v>39160</v>
      </c>
      <c r="I3" s="5" t="s">
        <v>17</v>
      </c>
      <c r="J3" s="6">
        <v>8680</v>
      </c>
      <c r="K3" s="5" t="s">
        <v>18</v>
      </c>
      <c r="L3" s="6">
        <v>17648</v>
      </c>
      <c r="M3" s="7" t="s">
        <v>19</v>
      </c>
      <c r="N3" s="6">
        <v>16308.97</v>
      </c>
      <c r="O3" s="5" t="s">
        <v>20</v>
      </c>
      <c r="P3" s="6">
        <v>30000</v>
      </c>
      <c r="Q3" s="5" t="s">
        <v>21</v>
      </c>
      <c r="R3" s="6">
        <v>80000</v>
      </c>
      <c r="S3" s="5" t="s">
        <v>22</v>
      </c>
      <c r="T3" s="6">
        <v>20124.28</v>
      </c>
      <c r="U3" s="8">
        <v>6210</v>
      </c>
      <c r="V3" s="8">
        <v>6200</v>
      </c>
      <c r="W3" s="8">
        <v>6150</v>
      </c>
      <c r="X3" s="8">
        <v>6215</v>
      </c>
      <c r="Y3" s="8">
        <v>6100</v>
      </c>
    </row>
    <row r="4" spans="1:25" s="8" customFormat="1" ht="15" thickBot="1" x14ac:dyDescent="0.4">
      <c r="A4" s="9" t="s">
        <v>23</v>
      </c>
      <c r="B4" s="10" t="s">
        <v>24</v>
      </c>
      <c r="C4" s="8" t="s">
        <v>23</v>
      </c>
      <c r="D4" s="8" t="s">
        <v>24</v>
      </c>
      <c r="E4" s="8" t="s">
        <v>23</v>
      </c>
      <c r="F4" s="8" t="s">
        <v>24</v>
      </c>
      <c r="G4" s="8" t="s">
        <v>23</v>
      </c>
      <c r="H4" s="8" t="s">
        <v>24</v>
      </c>
      <c r="I4" s="8" t="s">
        <v>23</v>
      </c>
      <c r="J4" s="8" t="s">
        <v>24</v>
      </c>
      <c r="K4" s="8" t="s">
        <v>23</v>
      </c>
      <c r="L4" s="8" t="s">
        <v>24</v>
      </c>
      <c r="M4" s="8" t="s">
        <v>25</v>
      </c>
      <c r="N4" s="8" t="s">
        <v>26</v>
      </c>
      <c r="O4" s="8" t="s">
        <v>25</v>
      </c>
      <c r="P4" s="8" t="s">
        <v>26</v>
      </c>
      <c r="Q4" s="8" t="s">
        <v>25</v>
      </c>
      <c r="R4" s="8" t="s">
        <v>26</v>
      </c>
      <c r="S4" s="8" t="s">
        <v>27</v>
      </c>
    </row>
    <row r="5" spans="1:25" s="11" customFormat="1" x14ac:dyDescent="0.35">
      <c r="A5" s="11" t="s">
        <v>28</v>
      </c>
      <c r="B5" s="12">
        <v>170</v>
      </c>
      <c r="E5" s="13" t="s">
        <v>29</v>
      </c>
      <c r="F5" s="12">
        <v>445.51</v>
      </c>
      <c r="G5" s="11" t="s">
        <v>30</v>
      </c>
      <c r="H5" s="12">
        <v>232.45</v>
      </c>
      <c r="I5" s="11" t="s">
        <v>31</v>
      </c>
      <c r="J5" s="12">
        <v>1090</v>
      </c>
      <c r="K5" s="13">
        <v>45748</v>
      </c>
      <c r="L5" s="12">
        <v>200</v>
      </c>
      <c r="M5" s="14" t="s">
        <v>32</v>
      </c>
      <c r="N5" s="12">
        <v>4556.6400000000003</v>
      </c>
      <c r="Q5" s="11" t="s">
        <v>33</v>
      </c>
      <c r="R5" s="12">
        <v>5228.22</v>
      </c>
      <c r="S5" s="11" t="s">
        <v>34</v>
      </c>
      <c r="T5" s="12">
        <v>404.96</v>
      </c>
      <c r="U5" s="12"/>
      <c r="V5" s="12"/>
      <c r="W5" s="12"/>
      <c r="X5" s="12">
        <v>89.01</v>
      </c>
      <c r="Y5" s="12"/>
    </row>
    <row r="6" spans="1:25" x14ac:dyDescent="0.35">
      <c r="A6" s="15" t="s">
        <v>28</v>
      </c>
      <c r="B6" s="16">
        <v>255</v>
      </c>
      <c r="E6" s="15" t="s">
        <v>35</v>
      </c>
      <c r="F6" s="16">
        <v>378.18</v>
      </c>
      <c r="G6" s="15" t="s">
        <v>36</v>
      </c>
      <c r="H6" s="16">
        <v>254.12</v>
      </c>
      <c r="I6" s="15" t="s">
        <v>37</v>
      </c>
      <c r="J6" s="16">
        <v>690</v>
      </c>
      <c r="K6" s="15" t="s">
        <v>38</v>
      </c>
      <c r="L6" s="16">
        <v>319.8</v>
      </c>
      <c r="M6" s="15" t="s">
        <v>39</v>
      </c>
      <c r="N6" s="16">
        <v>4142.3999999999996</v>
      </c>
      <c r="Q6" s="15" t="s">
        <v>40</v>
      </c>
      <c r="R6" s="16">
        <v>5228.22</v>
      </c>
      <c r="S6" s="15" t="s">
        <v>41</v>
      </c>
      <c r="T6" s="16">
        <v>299.95</v>
      </c>
      <c r="U6" s="16"/>
      <c r="V6" s="16">
        <v>594.08000000000004</v>
      </c>
      <c r="W6" s="16"/>
      <c r="X6" s="16">
        <v>166.67</v>
      </c>
      <c r="Y6" s="16"/>
    </row>
    <row r="7" spans="1:25" x14ac:dyDescent="0.35">
      <c r="A7" s="17" t="s">
        <v>42</v>
      </c>
      <c r="B7" s="16">
        <v>510</v>
      </c>
      <c r="E7" s="15" t="s">
        <v>43</v>
      </c>
      <c r="F7" s="16">
        <v>417.76</v>
      </c>
      <c r="G7" s="15" t="s">
        <v>44</v>
      </c>
      <c r="H7" s="16">
        <v>4853.18</v>
      </c>
      <c r="I7" s="15" t="s">
        <v>45</v>
      </c>
      <c r="J7" s="16">
        <v>690</v>
      </c>
      <c r="K7" s="15" t="s">
        <v>46</v>
      </c>
      <c r="L7" s="16">
        <v>300</v>
      </c>
      <c r="M7" s="15" t="s">
        <v>47</v>
      </c>
      <c r="N7" s="16">
        <v>4349.5600000000004</v>
      </c>
      <c r="Q7" s="15" t="s">
        <v>48</v>
      </c>
      <c r="R7" s="16">
        <v>5894.88</v>
      </c>
      <c r="S7" s="15" t="s">
        <v>49</v>
      </c>
      <c r="T7" s="16">
        <v>299.95</v>
      </c>
      <c r="U7" s="16"/>
      <c r="W7" s="16"/>
      <c r="X7" s="16"/>
      <c r="Y7" s="16"/>
    </row>
    <row r="8" spans="1:25" x14ac:dyDescent="0.35">
      <c r="A8" s="15" t="s">
        <v>50</v>
      </c>
      <c r="B8" s="16">
        <v>840</v>
      </c>
      <c r="E8" s="15" t="s">
        <v>51</v>
      </c>
      <c r="F8" s="16">
        <v>1289.77</v>
      </c>
      <c r="G8" s="15" t="s">
        <v>52</v>
      </c>
      <c r="H8" s="16">
        <v>445.51</v>
      </c>
      <c r="I8" s="15" t="s">
        <v>53</v>
      </c>
      <c r="J8" s="16">
        <v>690</v>
      </c>
      <c r="K8" s="11"/>
      <c r="L8" s="16"/>
      <c r="M8" s="15" t="s">
        <v>54</v>
      </c>
      <c r="N8" s="16">
        <v>4556.6400000000003</v>
      </c>
      <c r="Q8" s="15" t="s">
        <v>55</v>
      </c>
      <c r="R8" s="16">
        <v>6928.79</v>
      </c>
      <c r="S8" s="15" t="s">
        <v>56</v>
      </c>
      <c r="T8" s="16">
        <v>244.96</v>
      </c>
      <c r="W8" s="16"/>
      <c r="Y8" s="16"/>
    </row>
    <row r="9" spans="1:25" x14ac:dyDescent="0.35">
      <c r="A9" s="15" t="s">
        <v>57</v>
      </c>
      <c r="B9" s="16">
        <v>510</v>
      </c>
      <c r="E9" s="15" t="s">
        <v>58</v>
      </c>
      <c r="F9" s="16">
        <v>2717.12</v>
      </c>
      <c r="G9" s="15" t="s">
        <v>59</v>
      </c>
      <c r="H9" s="16">
        <v>378.18</v>
      </c>
      <c r="I9" s="15" t="s">
        <v>60</v>
      </c>
      <c r="J9" s="16">
        <v>690</v>
      </c>
      <c r="M9" s="15" t="s">
        <v>61</v>
      </c>
      <c r="N9" s="16">
        <v>4805.3</v>
      </c>
      <c r="Q9" s="15" t="s">
        <v>62</v>
      </c>
      <c r="R9" s="16">
        <v>6165.62</v>
      </c>
      <c r="S9" s="15" t="s">
        <v>63</v>
      </c>
      <c r="T9" s="16"/>
      <c r="W9" s="16">
        <v>848.37</v>
      </c>
      <c r="Y9" s="16"/>
    </row>
    <row r="10" spans="1:25" x14ac:dyDescent="0.35">
      <c r="A10" s="15" t="s">
        <v>64</v>
      </c>
      <c r="B10" s="16">
        <v>510</v>
      </c>
      <c r="G10" s="15" t="s">
        <v>65</v>
      </c>
      <c r="H10" s="16">
        <v>1096.7</v>
      </c>
      <c r="I10" s="15" t="s">
        <v>66</v>
      </c>
      <c r="J10" s="16">
        <v>690</v>
      </c>
      <c r="M10" s="15" t="s">
        <v>67</v>
      </c>
      <c r="N10" s="16">
        <v>546.38</v>
      </c>
      <c r="Q10" s="15" t="s">
        <v>68</v>
      </c>
      <c r="R10" s="16">
        <v>5907.82</v>
      </c>
      <c r="S10" s="15" t="s">
        <v>69</v>
      </c>
      <c r="T10" s="16"/>
      <c r="V10" s="16">
        <v>912.15</v>
      </c>
      <c r="W10" s="16">
        <v>548.24</v>
      </c>
      <c r="Y10" s="16"/>
    </row>
    <row r="11" spans="1:25" x14ac:dyDescent="0.35">
      <c r="A11" s="15" t="s">
        <v>70</v>
      </c>
      <c r="B11" s="16">
        <v>840</v>
      </c>
      <c r="G11" s="15" t="s">
        <v>71</v>
      </c>
      <c r="H11" s="16">
        <v>825.7</v>
      </c>
      <c r="I11" s="15" t="s">
        <v>72</v>
      </c>
      <c r="J11" s="16">
        <v>690</v>
      </c>
      <c r="M11" s="17" t="s">
        <v>73</v>
      </c>
      <c r="N11" s="16">
        <v>4349.5200000000004</v>
      </c>
      <c r="Q11" s="15" t="s">
        <v>74</v>
      </c>
      <c r="R11" s="16">
        <v>5913.2</v>
      </c>
      <c r="S11" s="15" t="s">
        <v>75</v>
      </c>
      <c r="V11" s="16">
        <v>1973.52</v>
      </c>
      <c r="Y11" s="16"/>
    </row>
    <row r="12" spans="1:25" x14ac:dyDescent="0.35">
      <c r="A12" s="15" t="s">
        <v>76</v>
      </c>
      <c r="B12" s="16">
        <v>510</v>
      </c>
      <c r="G12" s="15" t="s">
        <v>43</v>
      </c>
      <c r="H12" s="16">
        <v>3616.14</v>
      </c>
      <c r="I12" s="15" t="s">
        <v>77</v>
      </c>
      <c r="J12" s="16">
        <v>690</v>
      </c>
      <c r="M12" s="15" t="s">
        <v>78</v>
      </c>
      <c r="N12" s="18">
        <v>1046.8</v>
      </c>
      <c r="Q12" s="15" t="s">
        <v>79</v>
      </c>
      <c r="R12" s="16">
        <v>5439.22</v>
      </c>
      <c r="W12" s="16"/>
      <c r="Y12" s="16"/>
    </row>
    <row r="13" spans="1:25" x14ac:dyDescent="0.35">
      <c r="A13" s="15" t="s">
        <v>80</v>
      </c>
      <c r="B13" s="16">
        <v>510</v>
      </c>
      <c r="G13" s="15" t="s">
        <v>81</v>
      </c>
      <c r="H13" s="16">
        <v>939.51</v>
      </c>
      <c r="I13" s="15" t="s">
        <v>82</v>
      </c>
      <c r="J13" s="16">
        <v>690</v>
      </c>
      <c r="M13" s="15" t="s">
        <v>83</v>
      </c>
      <c r="N13" s="16">
        <v>1046.8</v>
      </c>
      <c r="Q13" s="15" t="s">
        <v>84</v>
      </c>
      <c r="R13" s="16">
        <v>5650.22</v>
      </c>
      <c r="V13" s="16"/>
    </row>
    <row r="14" spans="1:25" x14ac:dyDescent="0.35">
      <c r="A14" s="17" t="s">
        <v>85</v>
      </c>
      <c r="B14" s="16">
        <v>840</v>
      </c>
      <c r="G14" s="15" t="s">
        <v>51</v>
      </c>
      <c r="H14" s="16">
        <v>1529.65</v>
      </c>
      <c r="I14" s="15" t="s">
        <v>86</v>
      </c>
      <c r="J14" s="16">
        <v>690</v>
      </c>
      <c r="M14" s="15" t="s">
        <v>87</v>
      </c>
      <c r="N14" s="16">
        <v>1046.8</v>
      </c>
      <c r="W14" s="16"/>
    </row>
    <row r="15" spans="1:25" x14ac:dyDescent="0.35">
      <c r="A15" s="15" t="s">
        <v>88</v>
      </c>
      <c r="B15" s="16">
        <v>510</v>
      </c>
      <c r="G15" s="15" t="s">
        <v>58</v>
      </c>
      <c r="H15" s="16">
        <v>2268.5</v>
      </c>
      <c r="I15" s="15" t="s">
        <v>89</v>
      </c>
      <c r="J15" s="16">
        <v>690</v>
      </c>
      <c r="M15" s="15" t="s">
        <v>90</v>
      </c>
      <c r="N15" s="16">
        <v>1046.8</v>
      </c>
      <c r="W15" s="16"/>
    </row>
    <row r="16" spans="1:25" x14ac:dyDescent="0.35">
      <c r="A16" s="15" t="s">
        <v>91</v>
      </c>
      <c r="B16" s="16">
        <v>510</v>
      </c>
      <c r="G16" s="15" t="s">
        <v>92</v>
      </c>
      <c r="H16" s="16">
        <v>669.05</v>
      </c>
      <c r="I16" s="15" t="s">
        <v>93</v>
      </c>
      <c r="J16" s="16">
        <v>690</v>
      </c>
      <c r="M16" s="15" t="s">
        <v>94</v>
      </c>
      <c r="N16" s="16">
        <v>981.38</v>
      </c>
      <c r="V16" s="16"/>
      <c r="W16" s="16"/>
    </row>
    <row r="17" spans="1:14" x14ac:dyDescent="0.35">
      <c r="A17" s="15" t="s">
        <v>95</v>
      </c>
      <c r="B17" s="16">
        <v>840</v>
      </c>
      <c r="M17" s="15" t="s">
        <v>96</v>
      </c>
      <c r="N17" s="16">
        <v>1046.8</v>
      </c>
    </row>
    <row r="18" spans="1:14" x14ac:dyDescent="0.35">
      <c r="B18" s="16"/>
      <c r="M18" s="15" t="s">
        <v>97</v>
      </c>
      <c r="N18" s="16">
        <v>1046.8</v>
      </c>
    </row>
    <row r="19" spans="1:14" x14ac:dyDescent="0.35">
      <c r="B19" s="16"/>
      <c r="J19" s="16"/>
      <c r="M19" s="15" t="s">
        <v>98</v>
      </c>
      <c r="N19" s="16">
        <v>1023.63</v>
      </c>
    </row>
    <row r="20" spans="1:14" x14ac:dyDescent="0.35">
      <c r="B20" s="16"/>
      <c r="J20" s="16"/>
      <c r="M20" s="15" t="s">
        <v>99</v>
      </c>
      <c r="N20" s="16">
        <v>1046.8</v>
      </c>
    </row>
    <row r="21" spans="1:14" x14ac:dyDescent="0.35">
      <c r="B21" s="16"/>
      <c r="J21" s="16"/>
      <c r="M21" s="15" t="s">
        <v>100</v>
      </c>
      <c r="N21" s="16">
        <v>1020.63</v>
      </c>
    </row>
    <row r="22" spans="1:14" x14ac:dyDescent="0.35">
      <c r="B22" s="16"/>
      <c r="J22" s="16"/>
      <c r="M22" s="15" t="s">
        <v>101</v>
      </c>
      <c r="N22" s="16">
        <v>1046.8</v>
      </c>
    </row>
    <row r="23" spans="1:14" x14ac:dyDescent="0.35">
      <c r="B23" s="16"/>
      <c r="J23" s="16"/>
      <c r="M23" s="15" t="s">
        <v>102</v>
      </c>
      <c r="N23" s="16">
        <v>1046.8</v>
      </c>
    </row>
    <row r="24" spans="1:14" x14ac:dyDescent="0.35">
      <c r="B24" s="16"/>
      <c r="J24" s="16"/>
      <c r="M24" s="15" t="s">
        <v>103</v>
      </c>
      <c r="N24" s="16">
        <v>1046.8</v>
      </c>
    </row>
    <row r="25" spans="1:14" x14ac:dyDescent="0.35">
      <c r="B25" s="16"/>
      <c r="J25" s="16"/>
      <c r="M25" s="15" t="s">
        <v>104</v>
      </c>
      <c r="N25" s="16">
        <v>1046.8</v>
      </c>
    </row>
    <row r="26" spans="1:14" x14ac:dyDescent="0.35">
      <c r="B26" s="16"/>
      <c r="J26" s="16"/>
      <c r="M26" s="15" t="s">
        <v>105</v>
      </c>
      <c r="N26" s="16">
        <v>3498.35</v>
      </c>
    </row>
    <row r="27" spans="1:14" x14ac:dyDescent="0.35">
      <c r="B27" s="16"/>
      <c r="J27" s="16"/>
      <c r="M27" s="15" t="s">
        <v>22</v>
      </c>
      <c r="N27" s="16">
        <v>4363.68</v>
      </c>
    </row>
    <row r="28" spans="1:14" x14ac:dyDescent="0.35">
      <c r="B28" s="16"/>
      <c r="J28" s="16"/>
      <c r="M28" s="15" t="s">
        <v>106</v>
      </c>
      <c r="N28" s="16">
        <v>1046.8</v>
      </c>
    </row>
    <row r="29" spans="1:14" x14ac:dyDescent="0.35">
      <c r="B29" s="16"/>
      <c r="J29" s="16"/>
      <c r="M29" s="15" t="s">
        <v>107</v>
      </c>
      <c r="N29" s="16">
        <v>1046.8</v>
      </c>
    </row>
    <row r="30" spans="1:14" x14ac:dyDescent="0.35">
      <c r="B30" s="16"/>
      <c r="J30" s="16"/>
      <c r="M30" s="15" t="s">
        <v>108</v>
      </c>
      <c r="N30" s="16">
        <v>902.87</v>
      </c>
    </row>
    <row r="31" spans="1:14" x14ac:dyDescent="0.35">
      <c r="B31" s="16"/>
      <c r="J31" s="16"/>
      <c r="M31" s="15" t="s">
        <v>109</v>
      </c>
      <c r="N31" s="16">
        <v>837.44</v>
      </c>
    </row>
    <row r="32" spans="1:14" x14ac:dyDescent="0.35">
      <c r="B32" s="16"/>
      <c r="J32" s="16"/>
      <c r="N32" s="16"/>
    </row>
    <row r="33" spans="1:26" x14ac:dyDescent="0.35">
      <c r="B33" s="16"/>
      <c r="J33" s="16"/>
    </row>
    <row r="34" spans="1:26" x14ac:dyDescent="0.35">
      <c r="A34" s="15" t="s">
        <v>110</v>
      </c>
      <c r="B34" s="16">
        <f>SUM(B5:B33)</f>
        <v>7355</v>
      </c>
      <c r="C34" s="15" t="s">
        <v>111</v>
      </c>
      <c r="D34" s="16">
        <f>SUM(D5:D33)</f>
        <v>0</v>
      </c>
      <c r="E34" s="15" t="s">
        <v>111</v>
      </c>
      <c r="F34" s="16">
        <f>SUM(F5:F33)</f>
        <v>5248.34</v>
      </c>
      <c r="G34" s="15" t="s">
        <v>111</v>
      </c>
      <c r="H34" s="19">
        <f>SUM(H5:H33)</f>
        <v>17108.689999999999</v>
      </c>
      <c r="I34" s="15" t="s">
        <v>111</v>
      </c>
      <c r="J34" s="16">
        <f>SUM(J5:J33)</f>
        <v>8680</v>
      </c>
      <c r="K34" s="15" t="s">
        <v>111</v>
      </c>
      <c r="L34" s="20">
        <f>SUM(L5:L33)</f>
        <v>819.8</v>
      </c>
      <c r="M34" s="15" t="s">
        <v>111</v>
      </c>
      <c r="N34" s="21">
        <f>SUM(N5:N33)</f>
        <v>53542.820000000022</v>
      </c>
      <c r="O34" s="15" t="s">
        <v>111</v>
      </c>
      <c r="P34" s="16">
        <f>SUM(P5:P33)</f>
        <v>0</v>
      </c>
      <c r="Q34" s="15" t="s">
        <v>111</v>
      </c>
      <c r="R34" s="16">
        <f>SUM(R5:R33)</f>
        <v>52356.19</v>
      </c>
      <c r="S34" s="15" t="s">
        <v>112</v>
      </c>
      <c r="T34" s="19">
        <f>SUM(T5:T33)</f>
        <v>1249.82</v>
      </c>
      <c r="U34" s="19">
        <f>SUM(U5:U33)</f>
        <v>0</v>
      </c>
      <c r="V34" s="19">
        <f>SUM(V5:V33)</f>
        <v>3479.75</v>
      </c>
      <c r="W34" s="19">
        <f>SUM(W5:W33)</f>
        <v>1396.6100000000001</v>
      </c>
      <c r="X34" s="15">
        <f>SUM(X5:X33)</f>
        <v>255.68</v>
      </c>
      <c r="Y34" s="16">
        <f>SUM(Y5:Y21)</f>
        <v>0</v>
      </c>
      <c r="Z34" s="15">
        <f>SUM(T34:Y34)</f>
        <v>6381.8600000000006</v>
      </c>
    </row>
    <row r="35" spans="1:26" x14ac:dyDescent="0.35">
      <c r="B35" s="16"/>
    </row>
    <row r="36" spans="1:26" x14ac:dyDescent="0.35">
      <c r="A36" s="15" t="s">
        <v>113</v>
      </c>
      <c r="B36" s="15" t="s">
        <v>114</v>
      </c>
      <c r="M36" s="15" t="s">
        <v>115</v>
      </c>
      <c r="N36" s="16">
        <v>48918.41</v>
      </c>
    </row>
    <row r="37" spans="1:26" x14ac:dyDescent="0.35">
      <c r="A37" s="16">
        <v>77235</v>
      </c>
      <c r="B37" s="22">
        <v>45593</v>
      </c>
      <c r="M37" s="15" t="s">
        <v>116</v>
      </c>
      <c r="N37" s="19">
        <f>N3+N36</f>
        <v>65227.380000000005</v>
      </c>
    </row>
    <row r="38" spans="1:26" x14ac:dyDescent="0.35">
      <c r="A38" s="16">
        <v>80088</v>
      </c>
      <c r="B38" s="22">
        <v>45712</v>
      </c>
      <c r="M38" s="15" t="s">
        <v>117</v>
      </c>
      <c r="N38" s="19">
        <f>N34-N36</f>
        <v>4624.410000000018</v>
      </c>
      <c r="X38" s="15" t="s">
        <v>118</v>
      </c>
      <c r="Z38" s="19">
        <f>B34+F34+H34+J34+L34+N34+P34+R34+Z34</f>
        <v>151492.70000000001</v>
      </c>
    </row>
    <row r="39" spans="1:26" x14ac:dyDescent="0.35">
      <c r="A39" s="16">
        <v>190737</v>
      </c>
      <c r="B39" s="22">
        <v>45790</v>
      </c>
      <c r="X39" s="15" t="s">
        <v>119</v>
      </c>
      <c r="Z39" s="19"/>
    </row>
    <row r="40" spans="1:26" x14ac:dyDescent="0.35">
      <c r="A40" s="16"/>
      <c r="B40" s="22"/>
    </row>
    <row r="41" spans="1:26" x14ac:dyDescent="0.35">
      <c r="A41" s="16"/>
      <c r="B41" s="22"/>
    </row>
    <row r="42" spans="1:26" x14ac:dyDescent="0.35">
      <c r="A42" s="16">
        <f>SUM(A37:A41)</f>
        <v>348060</v>
      </c>
      <c r="B42" s="22" t="s">
        <v>120</v>
      </c>
    </row>
    <row r="43" spans="1:26" x14ac:dyDescent="0.35">
      <c r="A43" s="16"/>
      <c r="B43" s="22"/>
    </row>
    <row r="44" spans="1:26" x14ac:dyDescent="0.35">
      <c r="A44" s="15" t="s">
        <v>121</v>
      </c>
      <c r="B44" s="19">
        <v>245797</v>
      </c>
    </row>
    <row r="45" spans="1:26" x14ac:dyDescent="0.35">
      <c r="A45" s="15" t="s">
        <v>122</v>
      </c>
      <c r="B45" s="16">
        <v>102263.4</v>
      </c>
    </row>
    <row r="46" spans="1:26" x14ac:dyDescent="0.35">
      <c r="A46" s="15" t="s">
        <v>123</v>
      </c>
      <c r="B46" s="16">
        <v>17403</v>
      </c>
    </row>
    <row r="47" spans="1:26" x14ac:dyDescent="0.35">
      <c r="A47" s="15" t="s">
        <v>124</v>
      </c>
      <c r="B47" s="19">
        <f>B34+D34+F34+H34+J34+L34+P34+R34+Z38</f>
        <v>243060.72000000003</v>
      </c>
    </row>
    <row r="48" spans="1:26" x14ac:dyDescent="0.35">
      <c r="A48" s="15" t="s">
        <v>119</v>
      </c>
      <c r="B48" s="19">
        <f>A42-B47-B45</f>
        <v>2735.8799999999756</v>
      </c>
    </row>
  </sheetData>
  <mergeCells count="1">
    <mergeCell ref="A1:XF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Dawn Lyons</cp:lastModifiedBy>
  <dcterms:created xsi:type="dcterms:W3CDTF">2025-11-07T21:55:23Z</dcterms:created>
  <dcterms:modified xsi:type="dcterms:W3CDTF">2025-11-07T21:56:03Z</dcterms:modified>
</cp:coreProperties>
</file>