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nv-my.sharepoint.com/personal/dlyons_adsd_nv_gov/Documents/704/FY24/"/>
    </mc:Choice>
  </mc:AlternateContent>
  <xr:revisionPtr revIDLastSave="0" documentId="8_{37B06F72-1C96-4F8A-B857-103ADF19C710}" xr6:coauthVersionLast="47" xr6:coauthVersionMax="47" xr10:uidLastSave="{00000000-0000-0000-0000-000000000000}"/>
  <bookViews>
    <workbookView xWindow="28680" yWindow="-120" windowWidth="29040" windowHeight="15720" xr2:uid="{00000000-000D-0000-FFFF-FFFF00000000}"/>
  </bookViews>
  <sheets>
    <sheet name="SUBPART I-Section B &amp; C" sheetId="15" r:id="rId1"/>
    <sheet name="SUBPART II-Section A &amp; B" sheetId="1" r:id="rId2"/>
    <sheet name="SUBPART II-Section C &amp; D" sheetId="2" r:id="rId3"/>
    <sheet name="SUBPART II-Section E &amp; F" sheetId="5" r:id="rId4"/>
    <sheet name="SUBPART II-Section G &amp; H" sheetId="7" r:id="rId5"/>
    <sheet name="Subpart III-Section A" sheetId="10" r:id="rId6"/>
    <sheet name="Subpart III-Section B" sheetId="12" r:id="rId7"/>
    <sheet name="Subpart III-Item 2" sheetId="14" r:id="rId8"/>
    <sheet name="Subpart III-Section C" sheetId="17" r:id="rId9"/>
    <sheet name="Counties " sheetId="9" r:id="rId10"/>
  </sheets>
  <definedNames>
    <definedName name="_xlnm._FilterDatabase" localSheetId="5" hidden="1">'Subpart III-Section A'!$A$6:$C$6</definedName>
    <definedName name="_xlnm.Print_Titles" localSheetId="9">'Counties '!$1:$3</definedName>
    <definedName name="_xlnm.Print_Titles" localSheetId="7">'Subpart III-Item 2'!$1:$3</definedName>
    <definedName name="_xlnm.Print_Titles" localSheetId="5">'Subpart III-Section A'!$1:$2</definedName>
    <definedName name="_xlnm.Print_Titles" localSheetId="6">'Subpart III-Section B'!$1:$1</definedName>
    <definedName name="_xlnm.Print_Titles" localSheetId="1">'SUBPART II-Section A &amp; B'!#REF!</definedName>
    <definedName name="_xlnm.Print_Titles" localSheetId="2">'SUBPART II-Section C &amp; D'!$1:$1</definedName>
    <definedName name="_xlnm.Print_Titles" localSheetId="3">'SUBPART II-Section E &amp; F'!#REF!</definedName>
    <definedName name="_xlnm.Print_Titles" localSheetId="4">'SUBPART II-Section G &amp; 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9" l="1"/>
  <c r="D8" i="9"/>
  <c r="D9" i="9"/>
  <c r="D10" i="9"/>
  <c r="D11" i="9"/>
  <c r="D12" i="9"/>
  <c r="D13" i="9"/>
  <c r="D14" i="9"/>
  <c r="D15" i="9"/>
  <c r="D16" i="9"/>
  <c r="D17" i="9"/>
  <c r="D18" i="9"/>
  <c r="D19" i="9"/>
  <c r="D20" i="9"/>
  <c r="D21" i="9"/>
  <c r="D22" i="9"/>
  <c r="D6" i="9"/>
  <c r="C23" i="9"/>
  <c r="B23" i="9"/>
  <c r="D10" i="14"/>
  <c r="C10" i="14"/>
  <c r="D23" i="9" l="1"/>
  <c r="E15" i="12"/>
  <c r="E14" i="12"/>
  <c r="E11" i="12"/>
  <c r="E10" i="12"/>
  <c r="E9" i="12"/>
  <c r="C20" i="12"/>
  <c r="D20" i="12"/>
  <c r="B20" i="12"/>
  <c r="E20" i="12" l="1"/>
  <c r="B28" i="7" l="1"/>
  <c r="B16" i="7"/>
  <c r="B21" i="5"/>
  <c r="B13" i="5"/>
  <c r="B16" i="1"/>
  <c r="B8" i="1"/>
  <c r="A2" i="1"/>
  <c r="A2" i="2" s="1"/>
  <c r="A2" i="5" s="1"/>
  <c r="A2" i="7" s="1"/>
  <c r="A2" i="10" s="1"/>
  <c r="A2" i="12" s="1"/>
  <c r="A2" i="14" s="1"/>
  <c r="A2" i="17" s="1"/>
  <c r="A2" i="9" s="1"/>
</calcChain>
</file>

<file path=xl/sharedStrings.xml><?xml version="1.0" encoding="utf-8"?>
<sst xmlns="http://schemas.openxmlformats.org/spreadsheetml/2006/main" count="176" uniqueCount="145">
  <si>
    <t>Subpart II - Number and Types of Individuals With Significant Disabilities Receiving Services</t>
  </si>
  <si>
    <t>Section A - Number of Consumers Served During the Reporting Year</t>
  </si>
  <si>
    <t>(1) Enter the number of active CSRs carried over from September 30 of the preceding reporting year</t>
  </si>
  <si>
    <t/>
  </si>
  <si>
    <t>(2) Enter the number of CSRs started since October 1 of the reporting year</t>
  </si>
  <si>
    <t>(3) Add lines (1) and (2) to get the total number of consumers served 621</t>
  </si>
  <si>
    <r>
      <rPr>
        <b/>
        <sz val="12"/>
        <color rgb="FF000000"/>
        <rFont val="Arial"/>
        <family val="2"/>
      </rPr>
      <t xml:space="preserve">Section B - </t>
    </r>
    <r>
      <rPr>
        <b/>
        <sz val="12"/>
        <color rgb="FF000000"/>
        <rFont val="Arial"/>
        <family val="2"/>
      </rPr>
      <t>Number of CSRs Closed by September 30 of the Reporting Year</t>
    </r>
  </si>
  <si>
    <t>(1) Moved</t>
  </si>
  <si>
    <t>(2) Withdrawn</t>
  </si>
  <si>
    <t>(3) Died</t>
  </si>
  <si>
    <t>(4) Completed all goals set</t>
  </si>
  <si>
    <t>(5) Other</t>
  </si>
  <si>
    <t>(6) Add lines (1) + (2) + (3) + (4) +(5) to get total CSRs closed</t>
  </si>
  <si>
    <t>Section C - Number of CSRs Active on September 30 of the Reporting Year</t>
  </si>
  <si>
    <t>Section A(3) [minus] Section (B)(6) = Section C</t>
  </si>
  <si>
    <t>Section D - IL Plans and Waivers</t>
  </si>
  <si>
    <t>Indicate the number of consumers in each category below.</t>
  </si>
  <si>
    <t>(1) Number of consumers who signed a waiver</t>
  </si>
  <si>
    <t>(2) Number of consumers with whom an ILP was developed</t>
  </si>
  <si>
    <t>Section E - Age</t>
  </si>
  <si>
    <t>(1) Under 5 years old</t>
  </si>
  <si>
    <t>(2) Ages 5 - 19</t>
  </si>
  <si>
    <t>(3) Ages 20 - 24</t>
  </si>
  <si>
    <t>(4) Ages 25 - 59</t>
  </si>
  <si>
    <t>(5) Age 60 and Older</t>
  </si>
  <si>
    <t>(6) Age unavailable</t>
  </si>
  <si>
    <t>Section F - Sex</t>
  </si>
  <si>
    <t>(1) Number of Females served</t>
  </si>
  <si>
    <t>(2) Number of Males served</t>
  </si>
  <si>
    <t>Section G - Race and Ethnicity</t>
  </si>
  <si>
    <t>(1) American Indian or Alaska Native</t>
  </si>
  <si>
    <t>(2) Asian</t>
  </si>
  <si>
    <t>(3) Black or African American</t>
  </si>
  <si>
    <t>(4) Native Hawaiian or Other Pacific Islander</t>
  </si>
  <si>
    <t>(5) White</t>
  </si>
  <si>
    <t>(6) Hispanic/Latino of any race or Hispanic/Latino only</t>
  </si>
  <si>
    <t>(7) Two or more races</t>
  </si>
  <si>
    <t>Section H - Disability</t>
  </si>
  <si>
    <t>(1) Cognitive</t>
  </si>
  <si>
    <t>(2) Mental/Emotional</t>
  </si>
  <si>
    <t>(3) Physical</t>
  </si>
  <si>
    <t>(4) Hearing</t>
  </si>
  <si>
    <t>(5) Vision</t>
  </si>
  <si>
    <t>(6) Multiple Disabilities</t>
  </si>
  <si>
    <t>(7) Other</t>
  </si>
  <si>
    <t>Counties</t>
  </si>
  <si>
    <t>(1) Carson City</t>
  </si>
  <si>
    <t>(2) Churchill County</t>
  </si>
  <si>
    <t>(3) Clark County</t>
  </si>
  <si>
    <t>(4) Douglas County</t>
  </si>
  <si>
    <t>(5) Elko County</t>
  </si>
  <si>
    <t>(6) Esmeralda County</t>
  </si>
  <si>
    <t>(7) Eureka County</t>
  </si>
  <si>
    <t>(8) Humboldt County</t>
  </si>
  <si>
    <t>(9) Lander County</t>
  </si>
  <si>
    <t>(10) Lincoln County</t>
  </si>
  <si>
    <t>(11) Lyon County</t>
  </si>
  <si>
    <t>(12) Mineral County</t>
  </si>
  <si>
    <t>(13) Nye County</t>
  </si>
  <si>
    <t>(14) Pershing County</t>
  </si>
  <si>
    <t>(15) Storey County</t>
  </si>
  <si>
    <t>(16) Washoe County</t>
  </si>
  <si>
    <t>(17) White Pine County</t>
  </si>
  <si>
    <t>Section A - Individual Services and Achievements</t>
  </si>
  <si>
    <t>Services</t>
  </si>
  <si>
    <t>Consumers Requesting Services</t>
  </si>
  <si>
    <t>Consumers Receiving Services</t>
  </si>
  <si>
    <t xml:space="preserve">(A) Advocacy/Legal Services </t>
  </si>
  <si>
    <t>(B) Assistive Technology</t>
  </si>
  <si>
    <t xml:space="preserve">(C) Children's Services </t>
  </si>
  <si>
    <t xml:space="preserve">(D) Communication Services </t>
  </si>
  <si>
    <t xml:space="preserve">(E) Counseling and Related Services </t>
  </si>
  <si>
    <t xml:space="preserve">(F) Family Services </t>
  </si>
  <si>
    <t xml:space="preserve">(G) Housing, Home Modifications, and Shelter Services </t>
  </si>
  <si>
    <t xml:space="preserve">(H) IL Skills Training and Life Skills Training </t>
  </si>
  <si>
    <t>(I) Information and Referral Services</t>
  </si>
  <si>
    <t>(J) Mental Restoration Services</t>
  </si>
  <si>
    <t>(K) Mobility Training</t>
  </si>
  <si>
    <t>(L) Peer Counseling Services</t>
  </si>
  <si>
    <t>(M) Personal Assistance Services</t>
  </si>
  <si>
    <t>(N) Physical Restoration Services</t>
  </si>
  <si>
    <t>(O) Preventive Services</t>
  </si>
  <si>
    <t>(P) Prostheses, Orthotics, and Other Appliances</t>
  </si>
  <si>
    <t>(Q) Recreational Services</t>
  </si>
  <si>
    <t>(R) Rehabilitation Technology Services</t>
  </si>
  <si>
    <t>(S) Therapeutic Treatment</t>
  </si>
  <si>
    <t>(T) Transportation Services</t>
  </si>
  <si>
    <t>(U) Youth/Transition Services</t>
  </si>
  <si>
    <t>(V) Vocational Services</t>
  </si>
  <si>
    <t>(W) Other Services</t>
  </si>
  <si>
    <r>
      <rPr>
        <b/>
        <sz val="12"/>
        <color rgb="FF000000"/>
        <rFont val="Arial"/>
        <family val="2"/>
      </rPr>
      <t xml:space="preserve">Section B – Increased Independence
</t>
    </r>
    <r>
      <rPr>
        <b/>
        <sz val="12"/>
        <color rgb="FF000000"/>
        <rFont val="Arial"/>
        <family val="2"/>
      </rPr>
      <t>Item 1 - Goals Related to Increased Independence in a Significant Life Area</t>
    </r>
  </si>
  <si>
    <t>Goals Set</t>
  </si>
  <si>
    <t>Significant Life Area</t>
  </si>
  <si>
    <t>Goals Achieved</t>
  </si>
  <si>
    <t>In Progress</t>
  </si>
  <si>
    <t>(A) Self-Advocacy/Self-Empowerment</t>
  </si>
  <si>
    <t>(B) Communication</t>
  </si>
  <si>
    <t>(C) Mobility/Transportation</t>
  </si>
  <si>
    <t>(D) Community-Based Living</t>
  </si>
  <si>
    <t>(E) Educational</t>
  </si>
  <si>
    <t>(F) Vocational</t>
  </si>
  <si>
    <t>(G) Self-care</t>
  </si>
  <si>
    <t>(H) Information Access/Technology</t>
  </si>
  <si>
    <t>(I) Personal Resource Management</t>
  </si>
  <si>
    <t>(J) Relocation from a Nursing Home or Institution to Community-Based Living</t>
  </si>
  <si>
    <t>(K) Community/Social Participation</t>
  </si>
  <si>
    <t>(L) Other</t>
  </si>
  <si>
    <t>Item 2 - Improved Access To Transportation, Health Care and Assistive Technology</t>
  </si>
  <si>
    <t>(A) Table</t>
  </si>
  <si>
    <t>Area</t>
  </si>
  <si>
    <t>Number of Consumers Requiring Access</t>
  </si>
  <si>
    <t>Number of Consumers Achieving Access</t>
  </si>
  <si>
    <t>Number of Consumers Whose Access is in Progress</t>
  </si>
  <si>
    <t>(A) Transportation</t>
  </si>
  <si>
    <t>(B) Health Care Services</t>
  </si>
  <si>
    <t>(C) Assistive Technology</t>
  </si>
  <si>
    <t>Nevada Assistive Technology for Independent Living
704 Report</t>
  </si>
  <si>
    <t>Name of Contractor</t>
  </si>
  <si>
    <t>Use of Funds
(based on the activities listed in Subpart I, Section B)</t>
  </si>
  <si>
    <t>Amount of Part B</t>
  </si>
  <si>
    <t>Amount of Non-Part B</t>
  </si>
  <si>
    <t>Eligibility Determined?</t>
  </si>
  <si>
    <t>CSRs kept with DSU</t>
  </si>
  <si>
    <t>CARE Chest of Sierra Nevada</t>
  </si>
  <si>
    <t>Contractor</t>
  </si>
  <si>
    <t>DSU</t>
  </si>
  <si>
    <t>What Activities were Conducted with Part B Funds?</t>
  </si>
  <si>
    <t>Expenditures of Part B Funds for Services by DSE Staff</t>
  </si>
  <si>
    <t>Expenditures for Services Rendered by Grant or Contract</t>
  </si>
  <si>
    <t>Section C</t>
  </si>
  <si>
    <t>(2) Provided IL services to individuals with significant disabilities</t>
  </si>
  <si>
    <t>Same as Section C for the AT/IL Program</t>
  </si>
  <si>
    <t>Section B (For the AT/IL Program ONLY</t>
  </si>
  <si>
    <t>Indicate the number of consumers served in each category below. Each consumer may be counted under ONLY ONE of the following categories in the 704 Report, even if the consumer reported more than one race and/or Hispanic/Latino ethnicity).</t>
  </si>
  <si>
    <t>Subpart III - Individual Services and Achievements</t>
  </si>
  <si>
    <t>Carried Over</t>
  </si>
  <si>
    <t>Started This Year</t>
  </si>
  <si>
    <t xml:space="preserve">Counties have not been added to the APR yet.  AT/IL Added the information years back in anticipation </t>
  </si>
  <si>
    <t>Provided in the document named "2023 AT-IL-NVSILC APR-Subpart III Sect C"</t>
  </si>
  <si>
    <t>Date Range : 10/1/2023 and 9/30/2024</t>
  </si>
  <si>
    <t xml:space="preserve">*Consumer selection is not an option in report criteria </t>
  </si>
  <si>
    <t>Total</t>
  </si>
  <si>
    <t xml:space="preserve">(8) Race and ethnicity unknown </t>
  </si>
  <si>
    <t>Diff/Not Met</t>
  </si>
  <si>
    <t xml:space="preserve">NOTE:  Fiscal will need to provide the total expenses reimbursed from all funding sources.  Additional funding sources will be the State Independent Living (3278.40) &amp; Federal Assistive Technology (3278.10).  CARE Chest subawards 19-012-80-9B9-24 (Oct 2023-June 2024) and 19-012-80-9B9-25 (July 2024-Sept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</si>
</sst>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rgb="FF000000"/>
      <name val="Calibri"/>
      <family val="2"/>
      <scheme val="minor"/>
    </font>
    <font>
      <sz val="11"/>
      <name val="Calibri"/>
      <family val="2"/>
    </font>
    <font>
      <sz val="10"/>
      <color rgb="FF000000"/>
      <name val="Arial"/>
      <family val="2"/>
    </font>
    <font>
      <b/>
      <sz val="12"/>
      <color rgb="FF000000"/>
      <name val="Arial"/>
      <family val="2"/>
    </font>
    <font>
      <sz val="11"/>
      <color rgb="FF000000"/>
      <name val="Arial"/>
      <family val="2"/>
    </font>
    <font>
      <b/>
      <sz val="11"/>
      <color rgb="FF000000"/>
      <name val="Arial"/>
      <family val="2"/>
    </font>
    <font>
      <b/>
      <sz val="10"/>
      <color rgb="FF000000"/>
      <name val="Arial"/>
      <family val="2"/>
    </font>
    <font>
      <sz val="11"/>
      <color rgb="FF000000"/>
      <name val="Calibri"/>
      <family val="2"/>
      <scheme val="minor"/>
    </font>
    <font>
      <sz val="12"/>
      <color indexed="8"/>
      <name val="Arial"/>
      <family val="2"/>
    </font>
    <font>
      <sz val="12"/>
      <name val="Arial"/>
      <family val="2"/>
    </font>
    <font>
      <b/>
      <sz val="18"/>
      <name val="Arial"/>
      <family val="2"/>
    </font>
    <font>
      <b/>
      <sz val="14"/>
      <color indexed="8"/>
      <name val="Arial"/>
      <family val="2"/>
    </font>
    <font>
      <b/>
      <sz val="12"/>
      <color rgb="FF000000"/>
      <name val="Arial"/>
      <family val="2"/>
    </font>
    <font>
      <b/>
      <sz val="14"/>
      <color rgb="FF000000"/>
      <name val="Arial"/>
      <family val="2"/>
    </font>
    <font>
      <sz val="12"/>
      <name val="Calibri"/>
      <family val="2"/>
    </font>
    <font>
      <sz val="12"/>
      <color rgb="FF000000"/>
      <name val="Arial"/>
      <family val="2"/>
    </font>
    <font>
      <b/>
      <sz val="11"/>
      <color rgb="FF000000"/>
      <name val="Arial"/>
      <family val="2"/>
    </font>
    <font>
      <b/>
      <sz val="10"/>
      <color rgb="FF000000"/>
      <name val="Arial"/>
      <family val="2"/>
    </font>
    <font>
      <sz val="26"/>
      <name val="Calibri"/>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indexed="64"/>
      </left>
      <right/>
      <top style="medium">
        <color indexed="64"/>
      </top>
      <bottom style="medium">
        <color indexed="64"/>
      </bottom>
      <diagonal/>
    </border>
  </borders>
  <cellStyleXfs count="2">
    <xf numFmtId="0" fontId="0" fillId="0" borderId="0"/>
    <xf numFmtId="44" fontId="7" fillId="0" borderId="0" applyFont="0" applyFill="0" applyBorder="0" applyAlignment="0" applyProtection="0"/>
  </cellStyleXfs>
  <cellXfs count="158">
    <xf numFmtId="0" fontId="1" fillId="0" borderId="0" xfId="0" applyFont="1"/>
    <xf numFmtId="0" fontId="2" fillId="0" borderId="1" xfId="0" applyFont="1" applyBorder="1" applyAlignment="1">
      <alignment vertical="top" wrapText="1" readingOrder="1"/>
    </xf>
    <xf numFmtId="0" fontId="6" fillId="0" borderId="1" xfId="0" applyFont="1" applyBorder="1" applyAlignment="1">
      <alignment horizontal="center" vertical="center" wrapText="1" readingOrder="1"/>
    </xf>
    <xf numFmtId="0" fontId="0" fillId="0" borderId="0" xfId="0"/>
    <xf numFmtId="0" fontId="0" fillId="0" borderId="0" xfId="0" applyAlignment="1">
      <alignment vertical="center"/>
    </xf>
    <xf numFmtId="0" fontId="9" fillId="0" borderId="0" xfId="0" applyFont="1"/>
    <xf numFmtId="0" fontId="9" fillId="0" borderId="2" xfId="0" applyFont="1" applyBorder="1" applyAlignment="1">
      <alignment horizontal="left" vertical="top"/>
    </xf>
    <xf numFmtId="0" fontId="9" fillId="0" borderId="2" xfId="0" applyFont="1" applyBorder="1" applyAlignment="1">
      <alignment horizontal="left" vertical="top" wrapText="1"/>
    </xf>
    <xf numFmtId="44" fontId="9" fillId="2" borderId="2" xfId="1" applyFont="1" applyFill="1" applyBorder="1"/>
    <xf numFmtId="0" fontId="9" fillId="0" borderId="2" xfId="0" applyFont="1" applyBorder="1"/>
    <xf numFmtId="0" fontId="8" fillId="0" borderId="0" xfId="0" applyFont="1" applyAlignment="1" applyProtection="1">
      <alignment vertical="top" wrapText="1" readingOrder="1"/>
      <protection locked="0"/>
    </xf>
    <xf numFmtId="0" fontId="10" fillId="0" borderId="0" xfId="0" applyFont="1" applyAlignment="1" applyProtection="1">
      <alignment horizontal="left" vertical="top" readingOrder="1"/>
      <protection locked="0"/>
    </xf>
    <xf numFmtId="0" fontId="0" fillId="0" borderId="0" xfId="0" applyAlignment="1">
      <alignment vertical="center" wrapText="1"/>
    </xf>
    <xf numFmtId="0" fontId="9" fillId="0" borderId="0" xfId="0" applyFont="1" applyAlignment="1">
      <alignment wrapText="1"/>
    </xf>
    <xf numFmtId="0" fontId="9" fillId="0" borderId="2" xfId="0" applyFont="1" applyBorder="1" applyAlignment="1">
      <alignment wrapText="1"/>
    </xf>
    <xf numFmtId="0" fontId="0" fillId="0" borderId="0" xfId="0" applyAlignment="1">
      <alignment wrapText="1"/>
    </xf>
    <xf numFmtId="0" fontId="9" fillId="0" borderId="2" xfId="0" applyFont="1" applyBorder="1" applyAlignment="1">
      <alignment vertical="top" wrapText="1"/>
    </xf>
    <xf numFmtId="0" fontId="11" fillId="0" borderId="4" xfId="0" applyFont="1" applyBorder="1" applyAlignment="1" applyProtection="1">
      <alignment vertical="top" wrapText="1" readingOrder="1"/>
      <protection locked="0"/>
    </xf>
    <xf numFmtId="0" fontId="9" fillId="0" borderId="5" xfId="0" applyFont="1" applyBorder="1" applyAlignment="1">
      <alignment wrapText="1"/>
    </xf>
    <xf numFmtId="0" fontId="9" fillId="0" borderId="6" xfId="0" applyFont="1" applyBorder="1"/>
    <xf numFmtId="0" fontId="8" fillId="0" borderId="7" xfId="0" applyFont="1" applyBorder="1" applyAlignment="1" applyProtection="1">
      <alignment vertical="top" wrapText="1" readingOrder="1"/>
      <protection locked="0"/>
    </xf>
    <xf numFmtId="0" fontId="9" fillId="0" borderId="8" xfId="0" applyFont="1" applyBorder="1" applyAlignment="1">
      <alignment horizontal="left" vertical="top" wrapText="1"/>
    </xf>
    <xf numFmtId="0" fontId="9" fillId="0" borderId="5" xfId="0" applyFont="1" applyBorder="1"/>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7" xfId="0" applyFont="1" applyBorder="1"/>
    <xf numFmtId="0" fontId="9" fillId="0" borderId="8" xfId="0" applyFont="1" applyBorder="1"/>
    <xf numFmtId="0" fontId="9" fillId="0" borderId="12" xfId="0" applyFont="1" applyBorder="1"/>
    <xf numFmtId="0" fontId="9" fillId="0" borderId="13" xfId="0" applyFont="1" applyBorder="1"/>
    <xf numFmtId="0" fontId="2" fillId="3" borderId="1" xfId="0" applyFont="1" applyFill="1" applyBorder="1" applyAlignment="1">
      <alignment vertical="top" wrapText="1" readingOrder="1"/>
    </xf>
    <xf numFmtId="44" fontId="9" fillId="2" borderId="11" xfId="0" applyNumberFormat="1" applyFont="1" applyFill="1" applyBorder="1"/>
    <xf numFmtId="0" fontId="8" fillId="3" borderId="9" xfId="0" applyFont="1" applyFill="1" applyBorder="1" applyAlignment="1" applyProtection="1">
      <alignment vertical="top" wrapText="1" readingOrder="1"/>
      <protection locked="0"/>
    </xf>
    <xf numFmtId="44" fontId="9" fillId="3" borderId="10" xfId="1" applyFont="1" applyFill="1" applyBorder="1" applyAlignment="1">
      <alignment wrapText="1"/>
    </xf>
    <xf numFmtId="0" fontId="9" fillId="3" borderId="7" xfId="0" applyFont="1" applyFill="1" applyBorder="1"/>
    <xf numFmtId="0" fontId="9" fillId="3" borderId="2" xfId="0" applyFont="1" applyFill="1" applyBorder="1" applyAlignment="1">
      <alignment wrapText="1"/>
    </xf>
    <xf numFmtId="0" fontId="9" fillId="3" borderId="2" xfId="0" applyFont="1" applyFill="1" applyBorder="1"/>
    <xf numFmtId="0" fontId="9" fillId="3" borderId="8" xfId="0" applyFont="1" applyFill="1" applyBorder="1"/>
    <xf numFmtId="0" fontId="4" fillId="0" borderId="15" xfId="0" applyFont="1" applyBorder="1" applyAlignment="1">
      <alignment vertical="center" wrapText="1" readingOrder="1"/>
    </xf>
    <xf numFmtId="0" fontId="4" fillId="0" borderId="16" xfId="0" applyFont="1" applyBorder="1" applyAlignment="1">
      <alignment vertical="center" wrapText="1" readingOrder="1"/>
    </xf>
    <xf numFmtId="0" fontId="2" fillId="0" borderId="2" xfId="0" applyFont="1" applyBorder="1" applyAlignment="1">
      <alignment vertical="top" wrapText="1" readingOrder="1"/>
    </xf>
    <xf numFmtId="0" fontId="4" fillId="0" borderId="7" xfId="0" applyFont="1" applyBorder="1" applyAlignment="1">
      <alignment vertical="center" wrapText="1" readingOrder="1"/>
    </xf>
    <xf numFmtId="0" fontId="4" fillId="0" borderId="9" xfId="0" applyFont="1" applyBorder="1" applyAlignment="1">
      <alignment vertical="center" wrapText="1" readingOrder="1"/>
    </xf>
    <xf numFmtId="0" fontId="2" fillId="0" borderId="10" xfId="0" applyFont="1" applyBorder="1" applyAlignment="1">
      <alignment vertical="top" wrapText="1" readingOrder="1"/>
    </xf>
    <xf numFmtId="0" fontId="2" fillId="3" borderId="2" xfId="0" applyFont="1" applyFill="1" applyBorder="1" applyAlignment="1">
      <alignment vertical="top" wrapText="1" readingOrder="1"/>
    </xf>
    <xf numFmtId="0" fontId="1" fillId="0" borderId="0" xfId="0" applyFont="1" applyAlignment="1">
      <alignment horizontal="left" vertical="top"/>
    </xf>
    <xf numFmtId="0" fontId="8" fillId="0" borderId="0" xfId="0" applyFont="1" applyAlignment="1" applyProtection="1">
      <alignment vertical="top" readingOrder="1"/>
      <protection locked="0"/>
    </xf>
    <xf numFmtId="0" fontId="3" fillId="0" borderId="0" xfId="0" applyFont="1" applyAlignment="1">
      <alignment vertical="top" readingOrder="1"/>
    </xf>
    <xf numFmtId="0" fontId="4" fillId="0" borderId="1" xfId="0" applyFont="1" applyBorder="1" applyAlignment="1">
      <alignment vertical="center" readingOrder="1"/>
    </xf>
    <xf numFmtId="0" fontId="2" fillId="3" borderId="1" xfId="0" applyFont="1" applyFill="1" applyBorder="1" applyAlignment="1">
      <alignment vertical="top" readingOrder="1"/>
    </xf>
    <xf numFmtId="0" fontId="1" fillId="0" borderId="0" xfId="0" applyFont="1" applyAlignment="1">
      <alignment wrapText="1"/>
    </xf>
    <xf numFmtId="0" fontId="3" fillId="0" borderId="14" xfId="0" applyFont="1" applyBorder="1" applyAlignment="1">
      <alignment vertical="top" wrapText="1" readingOrder="1"/>
    </xf>
    <xf numFmtId="0" fontId="1" fillId="0" borderId="6" xfId="0" applyFont="1" applyBorder="1"/>
    <xf numFmtId="0" fontId="2" fillId="3" borderId="20" xfId="0" applyFont="1" applyFill="1" applyBorder="1" applyAlignment="1">
      <alignment vertical="top" readingOrder="1"/>
    </xf>
    <xf numFmtId="0" fontId="2" fillId="3" borderId="21" xfId="0" applyFont="1" applyFill="1" applyBorder="1" applyAlignment="1">
      <alignment vertical="top" readingOrder="1"/>
    </xf>
    <xf numFmtId="0" fontId="2" fillId="3" borderId="2" xfId="0" applyFont="1" applyFill="1" applyBorder="1" applyAlignment="1">
      <alignment vertical="top" readingOrder="1"/>
    </xf>
    <xf numFmtId="0" fontId="2" fillId="0" borderId="2" xfId="0" applyFont="1" applyBorder="1" applyAlignment="1">
      <alignment vertical="top" readingOrder="1"/>
    </xf>
    <xf numFmtId="0" fontId="2" fillId="3" borderId="8" xfId="0" applyFont="1" applyFill="1" applyBorder="1" applyAlignment="1">
      <alignment vertical="top" readingOrder="1"/>
    </xf>
    <xf numFmtId="0" fontId="2" fillId="0" borderId="8" xfId="0" applyFont="1" applyBorder="1" applyAlignment="1">
      <alignment vertical="top" readingOrder="1"/>
    </xf>
    <xf numFmtId="0" fontId="13" fillId="0" borderId="3" xfId="0" applyFont="1" applyBorder="1" applyAlignment="1">
      <alignment vertical="top" wrapText="1" readingOrder="1"/>
    </xf>
    <xf numFmtId="0" fontId="12" fillId="0" borderId="14" xfId="0" applyFont="1" applyBorder="1" applyAlignment="1">
      <alignment horizontal="left" vertical="top" readingOrder="1"/>
    </xf>
    <xf numFmtId="0" fontId="3" fillId="0" borderId="14" xfId="0" applyFont="1" applyBorder="1" applyAlignment="1">
      <alignment horizontal="left" vertical="top" readingOrder="1"/>
    </xf>
    <xf numFmtId="0" fontId="14" fillId="0" borderId="6" xfId="0" applyFont="1" applyBorder="1" applyAlignment="1">
      <alignment horizontal="left" vertical="top"/>
    </xf>
    <xf numFmtId="0" fontId="14" fillId="0" borderId="0" xfId="0" applyFont="1" applyAlignment="1">
      <alignment horizontal="left" vertical="top"/>
    </xf>
    <xf numFmtId="0" fontId="14" fillId="0" borderId="12" xfId="0" applyFont="1" applyBorder="1" applyAlignment="1">
      <alignment horizontal="left" vertical="top"/>
    </xf>
    <xf numFmtId="0" fontId="14" fillId="0" borderId="13" xfId="0" applyFont="1" applyBorder="1" applyAlignment="1">
      <alignment horizontal="left" vertical="top"/>
    </xf>
    <xf numFmtId="0" fontId="15" fillId="0" borderId="16" xfId="0" applyFont="1" applyBorder="1" applyAlignment="1">
      <alignment horizontal="left" vertical="top" readingOrder="1"/>
    </xf>
    <xf numFmtId="0" fontId="15" fillId="3" borderId="21" xfId="0" applyFont="1" applyFill="1" applyBorder="1" applyAlignment="1">
      <alignment horizontal="left" vertical="top" readingOrder="1"/>
    </xf>
    <xf numFmtId="0" fontId="15" fillId="0" borderId="12" xfId="0" applyFont="1" applyBorder="1" applyAlignment="1">
      <alignment horizontal="left" vertical="top" readingOrder="1"/>
    </xf>
    <xf numFmtId="0" fontId="15" fillId="0" borderId="15" xfId="0" applyFont="1" applyBorder="1" applyAlignment="1">
      <alignment horizontal="left" vertical="top" readingOrder="1"/>
    </xf>
    <xf numFmtId="0" fontId="15" fillId="3" borderId="20" xfId="0" applyFont="1" applyFill="1" applyBorder="1" applyAlignment="1">
      <alignment horizontal="left" vertical="top" readingOrder="1"/>
    </xf>
    <xf numFmtId="0" fontId="12" fillId="0" borderId="4" xfId="0" applyFont="1" applyBorder="1" applyAlignment="1">
      <alignment vertical="top" wrapText="1" readingOrder="1"/>
    </xf>
    <xf numFmtId="0" fontId="14" fillId="0" borderId="0" xfId="0" applyFont="1"/>
    <xf numFmtId="0" fontId="15" fillId="0" borderId="7" xfId="0" applyFont="1" applyBorder="1" applyAlignment="1">
      <alignment vertical="center" wrapText="1" readingOrder="1"/>
    </xf>
    <xf numFmtId="0" fontId="15" fillId="0" borderId="7" xfId="0" applyFont="1" applyBorder="1" applyAlignment="1">
      <alignment vertical="top" wrapText="1" readingOrder="1"/>
    </xf>
    <xf numFmtId="0" fontId="15" fillId="0" borderId="9" xfId="0" applyFont="1" applyBorder="1" applyAlignment="1">
      <alignment vertical="center" wrapText="1" readingOrder="1"/>
    </xf>
    <xf numFmtId="0" fontId="2" fillId="0" borderId="1" xfId="0" applyFont="1" applyBorder="1" applyAlignment="1">
      <alignment vertical="top" readingOrder="1"/>
    </xf>
    <xf numFmtId="0" fontId="4" fillId="0" borderId="7" xfId="0" applyFont="1" applyBorder="1" applyAlignment="1">
      <alignment vertical="center" readingOrder="1"/>
    </xf>
    <xf numFmtId="0" fontId="0" fillId="0" borderId="0" xfId="0" applyAlignment="1">
      <alignment horizontal="right" vertical="center"/>
    </xf>
    <xf numFmtId="0" fontId="9" fillId="0" borderId="0" xfId="0" applyFont="1" applyAlignment="1">
      <alignment horizontal="right"/>
    </xf>
    <xf numFmtId="0" fontId="1" fillId="0" borderId="0" xfId="0" applyFont="1" applyAlignment="1">
      <alignment horizontal="right" vertical="top"/>
    </xf>
    <xf numFmtId="0" fontId="12" fillId="0" borderId="6" xfId="0" applyFont="1" applyBorder="1" applyAlignment="1">
      <alignment horizontal="right" vertical="top" readingOrder="1"/>
    </xf>
    <xf numFmtId="0" fontId="14" fillId="0" borderId="13" xfId="0" applyFont="1" applyBorder="1" applyAlignment="1">
      <alignment horizontal="right" vertical="top"/>
    </xf>
    <xf numFmtId="0" fontId="15" fillId="3" borderId="20" xfId="0" applyFont="1" applyFill="1" applyBorder="1" applyAlignment="1">
      <alignment horizontal="right" vertical="top" readingOrder="1"/>
    </xf>
    <xf numFmtId="0" fontId="15" fillId="3" borderId="21" xfId="0" applyFont="1" applyFill="1" applyBorder="1" applyAlignment="1">
      <alignment horizontal="right" vertical="top" readingOrder="1"/>
    </xf>
    <xf numFmtId="0" fontId="14" fillId="0" borderId="0" xfId="0" applyFont="1" applyAlignment="1">
      <alignment horizontal="right" vertical="top"/>
    </xf>
    <xf numFmtId="0" fontId="12" fillId="0" borderId="4" xfId="0" applyFont="1" applyBorder="1" applyAlignment="1">
      <alignment horizontal="left" vertical="top" readingOrder="1"/>
    </xf>
    <xf numFmtId="0" fontId="14" fillId="0" borderId="19" xfId="0" applyFont="1" applyBorder="1" applyAlignment="1">
      <alignment horizontal="right" vertical="top"/>
    </xf>
    <xf numFmtId="0" fontId="15" fillId="0" borderId="7" xfId="0" applyFont="1" applyBorder="1" applyAlignment="1">
      <alignment horizontal="left" vertical="top" readingOrder="1"/>
    </xf>
    <xf numFmtId="0" fontId="14" fillId="0" borderId="8" xfId="0" applyFont="1" applyBorder="1" applyAlignment="1">
      <alignment horizontal="right" vertical="top"/>
    </xf>
    <xf numFmtId="0" fontId="15" fillId="3" borderId="8" xfId="0" applyFont="1" applyFill="1" applyBorder="1" applyAlignment="1">
      <alignment horizontal="right" vertical="top" readingOrder="1"/>
    </xf>
    <xf numFmtId="0" fontId="15" fillId="3" borderId="11" xfId="0" applyFont="1" applyFill="1" applyBorder="1" applyAlignment="1">
      <alignment horizontal="right" vertical="top" readingOrder="1"/>
    </xf>
    <xf numFmtId="0" fontId="1" fillId="0" borderId="13" xfId="0" applyFont="1" applyBorder="1"/>
    <xf numFmtId="0" fontId="2" fillId="0" borderId="20" xfId="0" applyFont="1" applyBorder="1" applyAlignment="1">
      <alignment vertical="top" readingOrder="1"/>
    </xf>
    <xf numFmtId="0" fontId="4" fillId="0" borderId="15" xfId="0" applyFont="1" applyBorder="1" applyAlignment="1">
      <alignment vertical="center" readingOrder="1"/>
    </xf>
    <xf numFmtId="0" fontId="4" fillId="0" borderId="16" xfId="0" applyFont="1" applyBorder="1" applyAlignment="1">
      <alignment vertical="center" readingOrder="1"/>
    </xf>
    <xf numFmtId="0" fontId="12" fillId="0" borderId="4" xfId="0" applyFont="1" applyBorder="1" applyAlignment="1">
      <alignment vertical="top" readingOrder="1"/>
    </xf>
    <xf numFmtId="0" fontId="14" fillId="0" borderId="6" xfId="0" applyFont="1" applyBorder="1"/>
    <xf numFmtId="0" fontId="14" fillId="0" borderId="13" xfId="0" applyFont="1" applyBorder="1" applyAlignment="1">
      <alignment wrapText="1"/>
    </xf>
    <xf numFmtId="0" fontId="14" fillId="0" borderId="0" xfId="0" applyFont="1" applyAlignment="1">
      <alignment wrapText="1"/>
    </xf>
    <xf numFmtId="0" fontId="14" fillId="0" borderId="7" xfId="0" applyFont="1" applyBorder="1"/>
    <xf numFmtId="0" fontId="14" fillId="0" borderId="13" xfId="0" applyFont="1" applyBorder="1"/>
    <xf numFmtId="0" fontId="15" fillId="0" borderId="7" xfId="0" applyFont="1" applyBorder="1" applyAlignment="1">
      <alignment vertical="center" readingOrder="1"/>
    </xf>
    <xf numFmtId="0" fontId="15" fillId="3" borderId="22" xfId="0" applyFont="1" applyFill="1" applyBorder="1" applyAlignment="1">
      <alignment vertical="top" readingOrder="1"/>
    </xf>
    <xf numFmtId="0" fontId="15" fillId="0" borderId="23" xfId="0" applyFont="1" applyBorder="1" applyAlignment="1">
      <alignment vertical="center" readingOrder="1"/>
    </xf>
    <xf numFmtId="0" fontId="15" fillId="3" borderId="20" xfId="0" applyFont="1" applyFill="1" applyBorder="1" applyAlignment="1">
      <alignment vertical="top" readingOrder="1"/>
    </xf>
    <xf numFmtId="0" fontId="15" fillId="0" borderId="15" xfId="0" applyFont="1" applyBorder="1" applyAlignment="1">
      <alignment vertical="center" readingOrder="1"/>
    </xf>
    <xf numFmtId="0" fontId="15" fillId="0" borderId="16" xfId="0" applyFont="1" applyBorder="1" applyAlignment="1">
      <alignment vertical="center" readingOrder="1"/>
    </xf>
    <xf numFmtId="0" fontId="15" fillId="3" borderId="21" xfId="0" applyFont="1" applyFill="1" applyBorder="1" applyAlignment="1">
      <alignment vertical="top" readingOrder="1"/>
    </xf>
    <xf numFmtId="0" fontId="12" fillId="0" borderId="14" xfId="0" applyFont="1" applyBorder="1" applyAlignment="1">
      <alignment vertical="top" readingOrder="1"/>
    </xf>
    <xf numFmtId="0" fontId="15" fillId="0" borderId="12" xfId="0" applyFont="1" applyBorder="1" applyAlignment="1">
      <alignment vertical="top" readingOrder="1"/>
    </xf>
    <xf numFmtId="0" fontId="14" fillId="0" borderId="12" xfId="0" applyFont="1" applyBorder="1"/>
    <xf numFmtId="0" fontId="5" fillId="0" borderId="1" xfId="0" applyFont="1" applyBorder="1" applyAlignment="1">
      <alignment vertical="center" readingOrder="1"/>
    </xf>
    <xf numFmtId="0" fontId="6" fillId="0" borderId="18" xfId="0" applyFont="1" applyBorder="1" applyAlignment="1">
      <alignment horizontal="center" vertical="center" wrapText="1" readingOrder="1"/>
    </xf>
    <xf numFmtId="0" fontId="6" fillId="0" borderId="19" xfId="0" applyFont="1" applyBorder="1" applyAlignment="1">
      <alignment horizontal="center" vertical="center" wrapText="1" readingOrder="1"/>
    </xf>
    <xf numFmtId="0" fontId="2" fillId="0" borderId="8" xfId="0" applyFont="1" applyBorder="1" applyAlignment="1">
      <alignment vertical="top" wrapText="1" readingOrder="1"/>
    </xf>
    <xf numFmtId="0" fontId="2" fillId="0" borderId="11" xfId="0" applyFont="1" applyBorder="1" applyAlignment="1">
      <alignment vertical="top" wrapText="1" readingOrder="1"/>
    </xf>
    <xf numFmtId="0" fontId="2" fillId="3" borderId="8" xfId="0" applyFont="1" applyFill="1" applyBorder="1" applyAlignment="1">
      <alignment vertical="top" wrapText="1" readingOrder="1"/>
    </xf>
    <xf numFmtId="0" fontId="1" fillId="0" borderId="5" xfId="0" applyFont="1" applyBorder="1"/>
    <xf numFmtId="0" fontId="5" fillId="0" borderId="15" xfId="0" applyFont="1" applyBorder="1" applyAlignment="1">
      <alignment vertical="center" wrapText="1" readingOrder="1"/>
    </xf>
    <xf numFmtId="0" fontId="6" fillId="0" borderId="20" xfId="0" applyFont="1" applyBorder="1" applyAlignment="1">
      <alignment horizontal="center" vertical="center" wrapText="1" readingOrder="1"/>
    </xf>
    <xf numFmtId="0" fontId="16" fillId="0" borderId="4" xfId="0" applyFont="1" applyBorder="1" applyAlignment="1">
      <alignment vertical="center" readingOrder="1"/>
    </xf>
    <xf numFmtId="0" fontId="13" fillId="0" borderId="14" xfId="0" applyFont="1" applyBorder="1" applyAlignment="1">
      <alignment vertical="top" wrapText="1" readingOrder="1"/>
    </xf>
    <xf numFmtId="0" fontId="13" fillId="0" borderId="0" xfId="0" applyFont="1" applyAlignment="1">
      <alignment vertical="top" wrapText="1" readingOrder="1"/>
    </xf>
    <xf numFmtId="0" fontId="3" fillId="0" borderId="3" xfId="0" applyFont="1" applyBorder="1" applyAlignment="1">
      <alignment vertical="top" wrapText="1" readingOrder="1"/>
    </xf>
    <xf numFmtId="0" fontId="6" fillId="0" borderId="3" xfId="0" applyFont="1" applyBorder="1" applyAlignment="1">
      <alignment vertical="top" readingOrder="1"/>
    </xf>
    <xf numFmtId="0" fontId="1" fillId="0" borderId="5" xfId="0" applyFont="1" applyBorder="1" applyAlignment="1">
      <alignment wrapText="1"/>
    </xf>
    <xf numFmtId="0" fontId="1" fillId="0" borderId="6" xfId="0" applyFont="1" applyBorder="1" applyAlignment="1">
      <alignment wrapText="1"/>
    </xf>
    <xf numFmtId="0" fontId="2" fillId="3" borderId="17" xfId="0" applyFont="1" applyFill="1" applyBorder="1" applyAlignment="1">
      <alignment vertical="top" readingOrder="1"/>
    </xf>
    <xf numFmtId="0" fontId="17" fillId="0" borderId="1" xfId="0" applyFont="1" applyBorder="1" applyAlignment="1">
      <alignment horizontal="left" vertical="top" readingOrder="1"/>
    </xf>
    <xf numFmtId="0" fontId="12" fillId="2" borderId="0" xfId="0" applyFont="1" applyFill="1" applyAlignment="1">
      <alignment vertical="top" readingOrder="1"/>
    </xf>
    <xf numFmtId="0" fontId="1" fillId="2" borderId="0" xfId="0" applyFont="1" applyFill="1"/>
    <xf numFmtId="0" fontId="18" fillId="2" borderId="3" xfId="0" applyFont="1" applyFill="1" applyBorder="1" applyAlignment="1">
      <alignment wrapText="1"/>
    </xf>
    <xf numFmtId="0" fontId="0" fillId="0" borderId="0" xfId="0" applyAlignment="1">
      <alignment horizontal="right" vertical="center" wrapText="1"/>
    </xf>
    <xf numFmtId="0" fontId="1" fillId="0" borderId="0" xfId="0" applyFont="1" applyAlignment="1">
      <alignment horizontal="right"/>
    </xf>
    <xf numFmtId="0" fontId="14" fillId="0" borderId="19" xfId="0" applyFont="1" applyBorder="1" applyAlignment="1">
      <alignment horizontal="right"/>
    </xf>
    <xf numFmtId="0" fontId="1" fillId="0" borderId="6" xfId="0" applyFont="1" applyBorder="1" applyAlignment="1">
      <alignment horizontal="right" vertical="top"/>
    </xf>
    <xf numFmtId="0" fontId="15" fillId="0" borderId="24" xfId="0" applyFont="1" applyBorder="1" applyAlignment="1">
      <alignment horizontal="left" vertical="top" readingOrder="1"/>
    </xf>
    <xf numFmtId="0" fontId="15" fillId="3" borderId="25" xfId="0" applyFont="1" applyFill="1" applyBorder="1" applyAlignment="1">
      <alignment horizontal="right" vertical="top" readingOrder="1"/>
    </xf>
    <xf numFmtId="0" fontId="14" fillId="0" borderId="26" xfId="0" applyFont="1" applyBorder="1" applyAlignment="1">
      <alignment horizontal="left" vertical="top"/>
    </xf>
    <xf numFmtId="0" fontId="14" fillId="0" borderId="27" xfId="0" applyFont="1" applyBorder="1" applyAlignment="1">
      <alignment horizontal="right" vertical="top"/>
    </xf>
    <xf numFmtId="0" fontId="14" fillId="2" borderId="27" xfId="0" applyFont="1" applyFill="1" applyBorder="1" applyAlignment="1">
      <alignment horizontal="right" vertical="top"/>
    </xf>
    <xf numFmtId="0" fontId="15" fillId="0" borderId="28" xfId="0" applyFont="1" applyBorder="1" applyAlignment="1">
      <alignment horizontal="left" vertical="top" readingOrder="1"/>
    </xf>
    <xf numFmtId="0" fontId="15" fillId="3" borderId="29" xfId="0" applyFont="1" applyFill="1" applyBorder="1" applyAlignment="1">
      <alignment horizontal="right" vertical="top" readingOrder="1"/>
    </xf>
    <xf numFmtId="0" fontId="2" fillId="0" borderId="30" xfId="0" applyFont="1" applyBorder="1" applyAlignment="1">
      <alignment vertical="top" wrapText="1" readingOrder="1"/>
    </xf>
    <xf numFmtId="0" fontId="2" fillId="3" borderId="30" xfId="0" applyFont="1" applyFill="1" applyBorder="1" applyAlignment="1">
      <alignment vertical="top" wrapText="1" readingOrder="1"/>
    </xf>
    <xf numFmtId="0" fontId="5" fillId="0" borderId="34" xfId="0" applyFont="1" applyBorder="1" applyAlignment="1">
      <alignment vertical="center" wrapText="1" readingOrder="1"/>
    </xf>
    <xf numFmtId="0" fontId="6" fillId="0" borderId="35" xfId="0" applyFont="1" applyBorder="1" applyAlignment="1">
      <alignment horizontal="center" vertical="center" wrapText="1" readingOrder="1"/>
    </xf>
    <xf numFmtId="0" fontId="6" fillId="0" borderId="36" xfId="0" applyFont="1" applyBorder="1" applyAlignment="1">
      <alignment horizontal="center" vertical="center" wrapText="1" readingOrder="1"/>
    </xf>
    <xf numFmtId="0" fontId="14" fillId="0" borderId="37" xfId="0" applyFont="1" applyBorder="1" applyAlignment="1">
      <alignment horizontal="right" vertical="top"/>
    </xf>
    <xf numFmtId="0" fontId="1" fillId="0" borderId="3" xfId="0" applyFont="1" applyBorder="1"/>
    <xf numFmtId="0" fontId="1" fillId="4" borderId="31" xfId="0" applyFont="1" applyFill="1" applyBorder="1" applyAlignment="1">
      <alignment wrapText="1"/>
    </xf>
    <xf numFmtId="0" fontId="1" fillId="4" borderId="32" xfId="0" applyFont="1" applyFill="1" applyBorder="1"/>
    <xf numFmtId="0" fontId="1" fillId="4" borderId="33" xfId="0" applyFont="1" applyFill="1" applyBorder="1"/>
    <xf numFmtId="0" fontId="14" fillId="4" borderId="3" xfId="0" applyFont="1" applyFill="1" applyBorder="1" applyAlignment="1">
      <alignment horizontal="right" vertical="top"/>
    </xf>
    <xf numFmtId="0" fontId="17" fillId="0" borderId="30" xfId="0" applyFont="1" applyBorder="1" applyAlignment="1">
      <alignment horizontal="left" vertical="top" readingOrder="1"/>
    </xf>
    <xf numFmtId="0" fontId="9" fillId="2" borderId="9" xfId="0" applyFont="1" applyFill="1" applyBorder="1" applyAlignment="1">
      <alignment vertical="top" wrapText="1"/>
    </xf>
    <xf numFmtId="0" fontId="9" fillId="2" borderId="10" xfId="0" applyFont="1" applyFill="1" applyBorder="1" applyAlignment="1">
      <alignment vertical="top" wrapText="1"/>
    </xf>
    <xf numFmtId="0" fontId="9" fillId="2" borderId="11" xfId="0" applyFont="1" applyFill="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93875-9228-48E3-AB80-C78F84F1E883}">
  <sheetPr>
    <tabColor rgb="FFFF0000"/>
  </sheetPr>
  <dimension ref="A1:F21"/>
  <sheetViews>
    <sheetView tabSelected="1" topLeftCell="A4" workbookViewId="0">
      <selection activeCell="H17" sqref="H17"/>
    </sheetView>
  </sheetViews>
  <sheetFormatPr defaultRowHeight="14.5" x14ac:dyDescent="0.35"/>
  <cols>
    <col min="1" max="1" width="30.26953125" style="3" customWidth="1"/>
    <col min="2" max="2" width="26.26953125" style="15" customWidth="1"/>
    <col min="3" max="3" width="22" style="3" customWidth="1"/>
    <col min="4" max="4" width="25.54296875" style="3" customWidth="1"/>
    <col min="5" max="5" width="24.7265625" style="3" customWidth="1"/>
    <col min="6" max="6" width="26.453125" style="3" customWidth="1"/>
    <col min="7" max="256" width="9.1796875" style="3"/>
    <col min="257" max="257" width="23.54296875" style="3" customWidth="1"/>
    <col min="258" max="258" width="20.26953125" style="3" bestFit="1" customWidth="1"/>
    <col min="259" max="259" width="19.1796875" style="3" customWidth="1"/>
    <col min="260" max="260" width="25.54296875" style="3" customWidth="1"/>
    <col min="261" max="261" width="24.7265625" style="3" customWidth="1"/>
    <col min="262" max="262" width="26.453125" style="3" customWidth="1"/>
    <col min="263" max="512" width="9.1796875" style="3"/>
    <col min="513" max="513" width="23.54296875" style="3" customWidth="1"/>
    <col min="514" max="514" width="20.26953125" style="3" bestFit="1" customWidth="1"/>
    <col min="515" max="515" width="19.1796875" style="3" customWidth="1"/>
    <col min="516" max="516" width="25.54296875" style="3" customWidth="1"/>
    <col min="517" max="517" width="24.7265625" style="3" customWidth="1"/>
    <col min="518" max="518" width="26.453125" style="3" customWidth="1"/>
    <col min="519" max="768" width="9.1796875" style="3"/>
    <col min="769" max="769" width="23.54296875" style="3" customWidth="1"/>
    <col min="770" max="770" width="20.26953125" style="3" bestFit="1" customWidth="1"/>
    <col min="771" max="771" width="19.1796875" style="3" customWidth="1"/>
    <col min="772" max="772" width="25.54296875" style="3" customWidth="1"/>
    <col min="773" max="773" width="24.7265625" style="3" customWidth="1"/>
    <col min="774" max="774" width="26.453125" style="3" customWidth="1"/>
    <col min="775" max="1024" width="9.1796875" style="3"/>
    <col min="1025" max="1025" width="23.54296875" style="3" customWidth="1"/>
    <col min="1026" max="1026" width="20.26953125" style="3" bestFit="1" customWidth="1"/>
    <col min="1027" max="1027" width="19.1796875" style="3" customWidth="1"/>
    <col min="1028" max="1028" width="25.54296875" style="3" customWidth="1"/>
    <col min="1029" max="1029" width="24.7265625" style="3" customWidth="1"/>
    <col min="1030" max="1030" width="26.453125" style="3" customWidth="1"/>
    <col min="1031" max="1280" width="9.1796875" style="3"/>
    <col min="1281" max="1281" width="23.54296875" style="3" customWidth="1"/>
    <col min="1282" max="1282" width="20.26953125" style="3" bestFit="1" customWidth="1"/>
    <col min="1283" max="1283" width="19.1796875" style="3" customWidth="1"/>
    <col min="1284" max="1284" width="25.54296875" style="3" customWidth="1"/>
    <col min="1285" max="1285" width="24.7265625" style="3" customWidth="1"/>
    <col min="1286" max="1286" width="26.453125" style="3" customWidth="1"/>
    <col min="1287" max="1536" width="9.1796875" style="3"/>
    <col min="1537" max="1537" width="23.54296875" style="3" customWidth="1"/>
    <col min="1538" max="1538" width="20.26953125" style="3" bestFit="1" customWidth="1"/>
    <col min="1539" max="1539" width="19.1796875" style="3" customWidth="1"/>
    <col min="1540" max="1540" width="25.54296875" style="3" customWidth="1"/>
    <col min="1541" max="1541" width="24.7265625" style="3" customWidth="1"/>
    <col min="1542" max="1542" width="26.453125" style="3" customWidth="1"/>
    <col min="1543" max="1792" width="9.1796875" style="3"/>
    <col min="1793" max="1793" width="23.54296875" style="3" customWidth="1"/>
    <col min="1794" max="1794" width="20.26953125" style="3" bestFit="1" customWidth="1"/>
    <col min="1795" max="1795" width="19.1796875" style="3" customWidth="1"/>
    <col min="1796" max="1796" width="25.54296875" style="3" customWidth="1"/>
    <col min="1797" max="1797" width="24.7265625" style="3" customWidth="1"/>
    <col min="1798" max="1798" width="26.453125" style="3" customWidth="1"/>
    <col min="1799" max="2048" width="9.1796875" style="3"/>
    <col min="2049" max="2049" width="23.54296875" style="3" customWidth="1"/>
    <col min="2050" max="2050" width="20.26953125" style="3" bestFit="1" customWidth="1"/>
    <col min="2051" max="2051" width="19.1796875" style="3" customWidth="1"/>
    <col min="2052" max="2052" width="25.54296875" style="3" customWidth="1"/>
    <col min="2053" max="2053" width="24.7265625" style="3" customWidth="1"/>
    <col min="2054" max="2054" width="26.453125" style="3" customWidth="1"/>
    <col min="2055" max="2304" width="9.1796875" style="3"/>
    <col min="2305" max="2305" width="23.54296875" style="3" customWidth="1"/>
    <col min="2306" max="2306" width="20.26953125" style="3" bestFit="1" customWidth="1"/>
    <col min="2307" max="2307" width="19.1796875" style="3" customWidth="1"/>
    <col min="2308" max="2308" width="25.54296875" style="3" customWidth="1"/>
    <col min="2309" max="2309" width="24.7265625" style="3" customWidth="1"/>
    <col min="2310" max="2310" width="26.453125" style="3" customWidth="1"/>
    <col min="2311" max="2560" width="9.1796875" style="3"/>
    <col min="2561" max="2561" width="23.54296875" style="3" customWidth="1"/>
    <col min="2562" max="2562" width="20.26953125" style="3" bestFit="1" customWidth="1"/>
    <col min="2563" max="2563" width="19.1796875" style="3" customWidth="1"/>
    <col min="2564" max="2564" width="25.54296875" style="3" customWidth="1"/>
    <col min="2565" max="2565" width="24.7265625" style="3" customWidth="1"/>
    <col min="2566" max="2566" width="26.453125" style="3" customWidth="1"/>
    <col min="2567" max="2816" width="9.1796875" style="3"/>
    <col min="2817" max="2817" width="23.54296875" style="3" customWidth="1"/>
    <col min="2818" max="2818" width="20.26953125" style="3" bestFit="1" customWidth="1"/>
    <col min="2819" max="2819" width="19.1796875" style="3" customWidth="1"/>
    <col min="2820" max="2820" width="25.54296875" style="3" customWidth="1"/>
    <col min="2821" max="2821" width="24.7265625" style="3" customWidth="1"/>
    <col min="2822" max="2822" width="26.453125" style="3" customWidth="1"/>
    <col min="2823" max="3072" width="9.1796875" style="3"/>
    <col min="3073" max="3073" width="23.54296875" style="3" customWidth="1"/>
    <col min="3074" max="3074" width="20.26953125" style="3" bestFit="1" customWidth="1"/>
    <col min="3075" max="3075" width="19.1796875" style="3" customWidth="1"/>
    <col min="3076" max="3076" width="25.54296875" style="3" customWidth="1"/>
    <col min="3077" max="3077" width="24.7265625" style="3" customWidth="1"/>
    <col min="3078" max="3078" width="26.453125" style="3" customWidth="1"/>
    <col min="3079" max="3328" width="9.1796875" style="3"/>
    <col min="3329" max="3329" width="23.54296875" style="3" customWidth="1"/>
    <col min="3330" max="3330" width="20.26953125" style="3" bestFit="1" customWidth="1"/>
    <col min="3331" max="3331" width="19.1796875" style="3" customWidth="1"/>
    <col min="3332" max="3332" width="25.54296875" style="3" customWidth="1"/>
    <col min="3333" max="3333" width="24.7265625" style="3" customWidth="1"/>
    <col min="3334" max="3334" width="26.453125" style="3" customWidth="1"/>
    <col min="3335" max="3584" width="9.1796875" style="3"/>
    <col min="3585" max="3585" width="23.54296875" style="3" customWidth="1"/>
    <col min="3586" max="3586" width="20.26953125" style="3" bestFit="1" customWidth="1"/>
    <col min="3587" max="3587" width="19.1796875" style="3" customWidth="1"/>
    <col min="3588" max="3588" width="25.54296875" style="3" customWidth="1"/>
    <col min="3589" max="3589" width="24.7265625" style="3" customWidth="1"/>
    <col min="3590" max="3590" width="26.453125" style="3" customWidth="1"/>
    <col min="3591" max="3840" width="9.1796875" style="3"/>
    <col min="3841" max="3841" width="23.54296875" style="3" customWidth="1"/>
    <col min="3842" max="3842" width="20.26953125" style="3" bestFit="1" customWidth="1"/>
    <col min="3843" max="3843" width="19.1796875" style="3" customWidth="1"/>
    <col min="3844" max="3844" width="25.54296875" style="3" customWidth="1"/>
    <col min="3845" max="3845" width="24.7265625" style="3" customWidth="1"/>
    <col min="3846" max="3846" width="26.453125" style="3" customWidth="1"/>
    <col min="3847" max="4096" width="9.1796875" style="3"/>
    <col min="4097" max="4097" width="23.54296875" style="3" customWidth="1"/>
    <col min="4098" max="4098" width="20.26953125" style="3" bestFit="1" customWidth="1"/>
    <col min="4099" max="4099" width="19.1796875" style="3" customWidth="1"/>
    <col min="4100" max="4100" width="25.54296875" style="3" customWidth="1"/>
    <col min="4101" max="4101" width="24.7265625" style="3" customWidth="1"/>
    <col min="4102" max="4102" width="26.453125" style="3" customWidth="1"/>
    <col min="4103" max="4352" width="9.1796875" style="3"/>
    <col min="4353" max="4353" width="23.54296875" style="3" customWidth="1"/>
    <col min="4354" max="4354" width="20.26953125" style="3" bestFit="1" customWidth="1"/>
    <col min="4355" max="4355" width="19.1796875" style="3" customWidth="1"/>
    <col min="4356" max="4356" width="25.54296875" style="3" customWidth="1"/>
    <col min="4357" max="4357" width="24.7265625" style="3" customWidth="1"/>
    <col min="4358" max="4358" width="26.453125" style="3" customWidth="1"/>
    <col min="4359" max="4608" width="9.1796875" style="3"/>
    <col min="4609" max="4609" width="23.54296875" style="3" customWidth="1"/>
    <col min="4610" max="4610" width="20.26953125" style="3" bestFit="1" customWidth="1"/>
    <col min="4611" max="4611" width="19.1796875" style="3" customWidth="1"/>
    <col min="4612" max="4612" width="25.54296875" style="3" customWidth="1"/>
    <col min="4613" max="4613" width="24.7265625" style="3" customWidth="1"/>
    <col min="4614" max="4614" width="26.453125" style="3" customWidth="1"/>
    <col min="4615" max="4864" width="9.1796875" style="3"/>
    <col min="4865" max="4865" width="23.54296875" style="3" customWidth="1"/>
    <col min="4866" max="4866" width="20.26953125" style="3" bestFit="1" customWidth="1"/>
    <col min="4867" max="4867" width="19.1796875" style="3" customWidth="1"/>
    <col min="4868" max="4868" width="25.54296875" style="3" customWidth="1"/>
    <col min="4869" max="4869" width="24.7265625" style="3" customWidth="1"/>
    <col min="4870" max="4870" width="26.453125" style="3" customWidth="1"/>
    <col min="4871" max="5120" width="9.1796875" style="3"/>
    <col min="5121" max="5121" width="23.54296875" style="3" customWidth="1"/>
    <col min="5122" max="5122" width="20.26953125" style="3" bestFit="1" customWidth="1"/>
    <col min="5123" max="5123" width="19.1796875" style="3" customWidth="1"/>
    <col min="5124" max="5124" width="25.54296875" style="3" customWidth="1"/>
    <col min="5125" max="5125" width="24.7265625" style="3" customWidth="1"/>
    <col min="5126" max="5126" width="26.453125" style="3" customWidth="1"/>
    <col min="5127" max="5376" width="9.1796875" style="3"/>
    <col min="5377" max="5377" width="23.54296875" style="3" customWidth="1"/>
    <col min="5378" max="5378" width="20.26953125" style="3" bestFit="1" customWidth="1"/>
    <col min="5379" max="5379" width="19.1796875" style="3" customWidth="1"/>
    <col min="5380" max="5380" width="25.54296875" style="3" customWidth="1"/>
    <col min="5381" max="5381" width="24.7265625" style="3" customWidth="1"/>
    <col min="5382" max="5382" width="26.453125" style="3" customWidth="1"/>
    <col min="5383" max="5632" width="9.1796875" style="3"/>
    <col min="5633" max="5633" width="23.54296875" style="3" customWidth="1"/>
    <col min="5634" max="5634" width="20.26953125" style="3" bestFit="1" customWidth="1"/>
    <col min="5635" max="5635" width="19.1796875" style="3" customWidth="1"/>
    <col min="5636" max="5636" width="25.54296875" style="3" customWidth="1"/>
    <col min="5637" max="5637" width="24.7265625" style="3" customWidth="1"/>
    <col min="5638" max="5638" width="26.453125" style="3" customWidth="1"/>
    <col min="5639" max="5888" width="9.1796875" style="3"/>
    <col min="5889" max="5889" width="23.54296875" style="3" customWidth="1"/>
    <col min="5890" max="5890" width="20.26953125" style="3" bestFit="1" customWidth="1"/>
    <col min="5891" max="5891" width="19.1796875" style="3" customWidth="1"/>
    <col min="5892" max="5892" width="25.54296875" style="3" customWidth="1"/>
    <col min="5893" max="5893" width="24.7265625" style="3" customWidth="1"/>
    <col min="5894" max="5894" width="26.453125" style="3" customWidth="1"/>
    <col min="5895" max="6144" width="9.1796875" style="3"/>
    <col min="6145" max="6145" width="23.54296875" style="3" customWidth="1"/>
    <col min="6146" max="6146" width="20.26953125" style="3" bestFit="1" customWidth="1"/>
    <col min="6147" max="6147" width="19.1796875" style="3" customWidth="1"/>
    <col min="6148" max="6148" width="25.54296875" style="3" customWidth="1"/>
    <col min="6149" max="6149" width="24.7265625" style="3" customWidth="1"/>
    <col min="6150" max="6150" width="26.453125" style="3" customWidth="1"/>
    <col min="6151" max="6400" width="9.1796875" style="3"/>
    <col min="6401" max="6401" width="23.54296875" style="3" customWidth="1"/>
    <col min="6402" max="6402" width="20.26953125" style="3" bestFit="1" customWidth="1"/>
    <col min="6403" max="6403" width="19.1796875" style="3" customWidth="1"/>
    <col min="6404" max="6404" width="25.54296875" style="3" customWidth="1"/>
    <col min="6405" max="6405" width="24.7265625" style="3" customWidth="1"/>
    <col min="6406" max="6406" width="26.453125" style="3" customWidth="1"/>
    <col min="6407" max="6656" width="9.1796875" style="3"/>
    <col min="6657" max="6657" width="23.54296875" style="3" customWidth="1"/>
    <col min="6658" max="6658" width="20.26953125" style="3" bestFit="1" customWidth="1"/>
    <col min="6659" max="6659" width="19.1796875" style="3" customWidth="1"/>
    <col min="6660" max="6660" width="25.54296875" style="3" customWidth="1"/>
    <col min="6661" max="6661" width="24.7265625" style="3" customWidth="1"/>
    <col min="6662" max="6662" width="26.453125" style="3" customWidth="1"/>
    <col min="6663" max="6912" width="9.1796875" style="3"/>
    <col min="6913" max="6913" width="23.54296875" style="3" customWidth="1"/>
    <col min="6914" max="6914" width="20.26953125" style="3" bestFit="1" customWidth="1"/>
    <col min="6915" max="6915" width="19.1796875" style="3" customWidth="1"/>
    <col min="6916" max="6916" width="25.54296875" style="3" customWidth="1"/>
    <col min="6917" max="6917" width="24.7265625" style="3" customWidth="1"/>
    <col min="6918" max="6918" width="26.453125" style="3" customWidth="1"/>
    <col min="6919" max="7168" width="9.1796875" style="3"/>
    <col min="7169" max="7169" width="23.54296875" style="3" customWidth="1"/>
    <col min="7170" max="7170" width="20.26953125" style="3" bestFit="1" customWidth="1"/>
    <col min="7171" max="7171" width="19.1796875" style="3" customWidth="1"/>
    <col min="7172" max="7172" width="25.54296875" style="3" customWidth="1"/>
    <col min="7173" max="7173" width="24.7265625" style="3" customWidth="1"/>
    <col min="7174" max="7174" width="26.453125" style="3" customWidth="1"/>
    <col min="7175" max="7424" width="9.1796875" style="3"/>
    <col min="7425" max="7425" width="23.54296875" style="3" customWidth="1"/>
    <col min="7426" max="7426" width="20.26953125" style="3" bestFit="1" customWidth="1"/>
    <col min="7427" max="7427" width="19.1796875" style="3" customWidth="1"/>
    <col min="7428" max="7428" width="25.54296875" style="3" customWidth="1"/>
    <col min="7429" max="7429" width="24.7265625" style="3" customWidth="1"/>
    <col min="7430" max="7430" width="26.453125" style="3" customWidth="1"/>
    <col min="7431" max="7680" width="9.1796875" style="3"/>
    <col min="7681" max="7681" width="23.54296875" style="3" customWidth="1"/>
    <col min="7682" max="7682" width="20.26953125" style="3" bestFit="1" customWidth="1"/>
    <col min="7683" max="7683" width="19.1796875" style="3" customWidth="1"/>
    <col min="7684" max="7684" width="25.54296875" style="3" customWidth="1"/>
    <col min="7685" max="7685" width="24.7265625" style="3" customWidth="1"/>
    <col min="7686" max="7686" width="26.453125" style="3" customWidth="1"/>
    <col min="7687" max="7936" width="9.1796875" style="3"/>
    <col min="7937" max="7937" width="23.54296875" style="3" customWidth="1"/>
    <col min="7938" max="7938" width="20.26953125" style="3" bestFit="1" customWidth="1"/>
    <col min="7939" max="7939" width="19.1796875" style="3" customWidth="1"/>
    <col min="7940" max="7940" width="25.54296875" style="3" customWidth="1"/>
    <col min="7941" max="7941" width="24.7265625" style="3" customWidth="1"/>
    <col min="7942" max="7942" width="26.453125" style="3" customWidth="1"/>
    <col min="7943" max="8192" width="9.1796875" style="3"/>
    <col min="8193" max="8193" width="23.54296875" style="3" customWidth="1"/>
    <col min="8194" max="8194" width="20.26953125" style="3" bestFit="1" customWidth="1"/>
    <col min="8195" max="8195" width="19.1796875" style="3" customWidth="1"/>
    <col min="8196" max="8196" width="25.54296875" style="3" customWidth="1"/>
    <col min="8197" max="8197" width="24.7265625" style="3" customWidth="1"/>
    <col min="8198" max="8198" width="26.453125" style="3" customWidth="1"/>
    <col min="8199" max="8448" width="9.1796875" style="3"/>
    <col min="8449" max="8449" width="23.54296875" style="3" customWidth="1"/>
    <col min="8450" max="8450" width="20.26953125" style="3" bestFit="1" customWidth="1"/>
    <col min="8451" max="8451" width="19.1796875" style="3" customWidth="1"/>
    <col min="8452" max="8452" width="25.54296875" style="3" customWidth="1"/>
    <col min="8453" max="8453" width="24.7265625" style="3" customWidth="1"/>
    <col min="8454" max="8454" width="26.453125" style="3" customWidth="1"/>
    <col min="8455" max="8704" width="9.1796875" style="3"/>
    <col min="8705" max="8705" width="23.54296875" style="3" customWidth="1"/>
    <col min="8706" max="8706" width="20.26953125" style="3" bestFit="1" customWidth="1"/>
    <col min="8707" max="8707" width="19.1796875" style="3" customWidth="1"/>
    <col min="8708" max="8708" width="25.54296875" style="3" customWidth="1"/>
    <col min="8709" max="8709" width="24.7265625" style="3" customWidth="1"/>
    <col min="8710" max="8710" width="26.453125" style="3" customWidth="1"/>
    <col min="8711" max="8960" width="9.1796875" style="3"/>
    <col min="8961" max="8961" width="23.54296875" style="3" customWidth="1"/>
    <col min="8962" max="8962" width="20.26953125" style="3" bestFit="1" customWidth="1"/>
    <col min="8963" max="8963" width="19.1796875" style="3" customWidth="1"/>
    <col min="8964" max="8964" width="25.54296875" style="3" customWidth="1"/>
    <col min="8965" max="8965" width="24.7265625" style="3" customWidth="1"/>
    <col min="8966" max="8966" width="26.453125" style="3" customWidth="1"/>
    <col min="8967" max="9216" width="9.1796875" style="3"/>
    <col min="9217" max="9217" width="23.54296875" style="3" customWidth="1"/>
    <col min="9218" max="9218" width="20.26953125" style="3" bestFit="1" customWidth="1"/>
    <col min="9219" max="9219" width="19.1796875" style="3" customWidth="1"/>
    <col min="9220" max="9220" width="25.54296875" style="3" customWidth="1"/>
    <col min="9221" max="9221" width="24.7265625" style="3" customWidth="1"/>
    <col min="9222" max="9222" width="26.453125" style="3" customWidth="1"/>
    <col min="9223" max="9472" width="9.1796875" style="3"/>
    <col min="9473" max="9473" width="23.54296875" style="3" customWidth="1"/>
    <col min="9474" max="9474" width="20.26953125" style="3" bestFit="1" customWidth="1"/>
    <col min="9475" max="9475" width="19.1796875" style="3" customWidth="1"/>
    <col min="9476" max="9476" width="25.54296875" style="3" customWidth="1"/>
    <col min="9477" max="9477" width="24.7265625" style="3" customWidth="1"/>
    <col min="9478" max="9478" width="26.453125" style="3" customWidth="1"/>
    <col min="9479" max="9728" width="9.1796875" style="3"/>
    <col min="9729" max="9729" width="23.54296875" style="3" customWidth="1"/>
    <col min="9730" max="9730" width="20.26953125" style="3" bestFit="1" customWidth="1"/>
    <col min="9731" max="9731" width="19.1796875" style="3" customWidth="1"/>
    <col min="9732" max="9732" width="25.54296875" style="3" customWidth="1"/>
    <col min="9733" max="9733" width="24.7265625" style="3" customWidth="1"/>
    <col min="9734" max="9734" width="26.453125" style="3" customWidth="1"/>
    <col min="9735" max="9984" width="9.1796875" style="3"/>
    <col min="9985" max="9985" width="23.54296875" style="3" customWidth="1"/>
    <col min="9986" max="9986" width="20.26953125" style="3" bestFit="1" customWidth="1"/>
    <col min="9987" max="9987" width="19.1796875" style="3" customWidth="1"/>
    <col min="9988" max="9988" width="25.54296875" style="3" customWidth="1"/>
    <col min="9989" max="9989" width="24.7265625" style="3" customWidth="1"/>
    <col min="9990" max="9990" width="26.453125" style="3" customWidth="1"/>
    <col min="9991" max="10240" width="9.1796875" style="3"/>
    <col min="10241" max="10241" width="23.54296875" style="3" customWidth="1"/>
    <col min="10242" max="10242" width="20.26953125" style="3" bestFit="1" customWidth="1"/>
    <col min="10243" max="10243" width="19.1796875" style="3" customWidth="1"/>
    <col min="10244" max="10244" width="25.54296875" style="3" customWidth="1"/>
    <col min="10245" max="10245" width="24.7265625" style="3" customWidth="1"/>
    <col min="10246" max="10246" width="26.453125" style="3" customWidth="1"/>
    <col min="10247" max="10496" width="9.1796875" style="3"/>
    <col min="10497" max="10497" width="23.54296875" style="3" customWidth="1"/>
    <col min="10498" max="10498" width="20.26953125" style="3" bestFit="1" customWidth="1"/>
    <col min="10499" max="10499" width="19.1796875" style="3" customWidth="1"/>
    <col min="10500" max="10500" width="25.54296875" style="3" customWidth="1"/>
    <col min="10501" max="10501" width="24.7265625" style="3" customWidth="1"/>
    <col min="10502" max="10502" width="26.453125" style="3" customWidth="1"/>
    <col min="10503" max="10752" width="9.1796875" style="3"/>
    <col min="10753" max="10753" width="23.54296875" style="3" customWidth="1"/>
    <col min="10754" max="10754" width="20.26953125" style="3" bestFit="1" customWidth="1"/>
    <col min="10755" max="10755" width="19.1796875" style="3" customWidth="1"/>
    <col min="10756" max="10756" width="25.54296875" style="3" customWidth="1"/>
    <col min="10757" max="10757" width="24.7265625" style="3" customWidth="1"/>
    <col min="10758" max="10758" width="26.453125" style="3" customWidth="1"/>
    <col min="10759" max="11008" width="9.1796875" style="3"/>
    <col min="11009" max="11009" width="23.54296875" style="3" customWidth="1"/>
    <col min="11010" max="11010" width="20.26953125" style="3" bestFit="1" customWidth="1"/>
    <col min="11011" max="11011" width="19.1796875" style="3" customWidth="1"/>
    <col min="11012" max="11012" width="25.54296875" style="3" customWidth="1"/>
    <col min="11013" max="11013" width="24.7265625" style="3" customWidth="1"/>
    <col min="11014" max="11014" width="26.453125" style="3" customWidth="1"/>
    <col min="11015" max="11264" width="9.1796875" style="3"/>
    <col min="11265" max="11265" width="23.54296875" style="3" customWidth="1"/>
    <col min="11266" max="11266" width="20.26953125" style="3" bestFit="1" customWidth="1"/>
    <col min="11267" max="11267" width="19.1796875" style="3" customWidth="1"/>
    <col min="11268" max="11268" width="25.54296875" style="3" customWidth="1"/>
    <col min="11269" max="11269" width="24.7265625" style="3" customWidth="1"/>
    <col min="11270" max="11270" width="26.453125" style="3" customWidth="1"/>
    <col min="11271" max="11520" width="9.1796875" style="3"/>
    <col min="11521" max="11521" width="23.54296875" style="3" customWidth="1"/>
    <col min="11522" max="11522" width="20.26953125" style="3" bestFit="1" customWidth="1"/>
    <col min="11523" max="11523" width="19.1796875" style="3" customWidth="1"/>
    <col min="11524" max="11524" width="25.54296875" style="3" customWidth="1"/>
    <col min="11525" max="11525" width="24.7265625" style="3" customWidth="1"/>
    <col min="11526" max="11526" width="26.453125" style="3" customWidth="1"/>
    <col min="11527" max="11776" width="9.1796875" style="3"/>
    <col min="11777" max="11777" width="23.54296875" style="3" customWidth="1"/>
    <col min="11778" max="11778" width="20.26953125" style="3" bestFit="1" customWidth="1"/>
    <col min="11779" max="11779" width="19.1796875" style="3" customWidth="1"/>
    <col min="11780" max="11780" width="25.54296875" style="3" customWidth="1"/>
    <col min="11781" max="11781" width="24.7265625" style="3" customWidth="1"/>
    <col min="11782" max="11782" width="26.453125" style="3" customWidth="1"/>
    <col min="11783" max="12032" width="9.1796875" style="3"/>
    <col min="12033" max="12033" width="23.54296875" style="3" customWidth="1"/>
    <col min="12034" max="12034" width="20.26953125" style="3" bestFit="1" customWidth="1"/>
    <col min="12035" max="12035" width="19.1796875" style="3" customWidth="1"/>
    <col min="12036" max="12036" width="25.54296875" style="3" customWidth="1"/>
    <col min="12037" max="12037" width="24.7265625" style="3" customWidth="1"/>
    <col min="12038" max="12038" width="26.453125" style="3" customWidth="1"/>
    <col min="12039" max="12288" width="9.1796875" style="3"/>
    <col min="12289" max="12289" width="23.54296875" style="3" customWidth="1"/>
    <col min="12290" max="12290" width="20.26953125" style="3" bestFit="1" customWidth="1"/>
    <col min="12291" max="12291" width="19.1796875" style="3" customWidth="1"/>
    <col min="12292" max="12292" width="25.54296875" style="3" customWidth="1"/>
    <col min="12293" max="12293" width="24.7265625" style="3" customWidth="1"/>
    <col min="12294" max="12294" width="26.453125" style="3" customWidth="1"/>
    <col min="12295" max="12544" width="9.1796875" style="3"/>
    <col min="12545" max="12545" width="23.54296875" style="3" customWidth="1"/>
    <col min="12546" max="12546" width="20.26953125" style="3" bestFit="1" customWidth="1"/>
    <col min="12547" max="12547" width="19.1796875" style="3" customWidth="1"/>
    <col min="12548" max="12548" width="25.54296875" style="3" customWidth="1"/>
    <col min="12549" max="12549" width="24.7265625" style="3" customWidth="1"/>
    <col min="12550" max="12550" width="26.453125" style="3" customWidth="1"/>
    <col min="12551" max="12800" width="9.1796875" style="3"/>
    <col min="12801" max="12801" width="23.54296875" style="3" customWidth="1"/>
    <col min="12802" max="12802" width="20.26953125" style="3" bestFit="1" customWidth="1"/>
    <col min="12803" max="12803" width="19.1796875" style="3" customWidth="1"/>
    <col min="12804" max="12804" width="25.54296875" style="3" customWidth="1"/>
    <col min="12805" max="12805" width="24.7265625" style="3" customWidth="1"/>
    <col min="12806" max="12806" width="26.453125" style="3" customWidth="1"/>
    <col min="12807" max="13056" width="9.1796875" style="3"/>
    <col min="13057" max="13057" width="23.54296875" style="3" customWidth="1"/>
    <col min="13058" max="13058" width="20.26953125" style="3" bestFit="1" customWidth="1"/>
    <col min="13059" max="13059" width="19.1796875" style="3" customWidth="1"/>
    <col min="13060" max="13060" width="25.54296875" style="3" customWidth="1"/>
    <col min="13061" max="13061" width="24.7265625" style="3" customWidth="1"/>
    <col min="13062" max="13062" width="26.453125" style="3" customWidth="1"/>
    <col min="13063" max="13312" width="9.1796875" style="3"/>
    <col min="13313" max="13313" width="23.54296875" style="3" customWidth="1"/>
    <col min="13314" max="13314" width="20.26953125" style="3" bestFit="1" customWidth="1"/>
    <col min="13315" max="13315" width="19.1796875" style="3" customWidth="1"/>
    <col min="13316" max="13316" width="25.54296875" style="3" customWidth="1"/>
    <col min="13317" max="13317" width="24.7265625" style="3" customWidth="1"/>
    <col min="13318" max="13318" width="26.453125" style="3" customWidth="1"/>
    <col min="13319" max="13568" width="9.1796875" style="3"/>
    <col min="13569" max="13569" width="23.54296875" style="3" customWidth="1"/>
    <col min="13570" max="13570" width="20.26953125" style="3" bestFit="1" customWidth="1"/>
    <col min="13571" max="13571" width="19.1796875" style="3" customWidth="1"/>
    <col min="13572" max="13572" width="25.54296875" style="3" customWidth="1"/>
    <col min="13573" max="13573" width="24.7265625" style="3" customWidth="1"/>
    <col min="13574" max="13574" width="26.453125" style="3" customWidth="1"/>
    <col min="13575" max="13824" width="9.1796875" style="3"/>
    <col min="13825" max="13825" width="23.54296875" style="3" customWidth="1"/>
    <col min="13826" max="13826" width="20.26953125" style="3" bestFit="1" customWidth="1"/>
    <col min="13827" max="13827" width="19.1796875" style="3" customWidth="1"/>
    <col min="13828" max="13828" width="25.54296875" style="3" customWidth="1"/>
    <col min="13829" max="13829" width="24.7265625" style="3" customWidth="1"/>
    <col min="13830" max="13830" width="26.453125" style="3" customWidth="1"/>
    <col min="13831" max="14080" width="9.1796875" style="3"/>
    <col min="14081" max="14081" width="23.54296875" style="3" customWidth="1"/>
    <col min="14082" max="14082" width="20.26953125" style="3" bestFit="1" customWidth="1"/>
    <col min="14083" max="14083" width="19.1796875" style="3" customWidth="1"/>
    <col min="14084" max="14084" width="25.54296875" style="3" customWidth="1"/>
    <col min="14085" max="14085" width="24.7265625" style="3" customWidth="1"/>
    <col min="14086" max="14086" width="26.453125" style="3" customWidth="1"/>
    <col min="14087" max="14336" width="9.1796875" style="3"/>
    <col min="14337" max="14337" width="23.54296875" style="3" customWidth="1"/>
    <col min="14338" max="14338" width="20.26953125" style="3" bestFit="1" customWidth="1"/>
    <col min="14339" max="14339" width="19.1796875" style="3" customWidth="1"/>
    <col min="14340" max="14340" width="25.54296875" style="3" customWidth="1"/>
    <col min="14341" max="14341" width="24.7265625" style="3" customWidth="1"/>
    <col min="14342" max="14342" width="26.453125" style="3" customWidth="1"/>
    <col min="14343" max="14592" width="9.1796875" style="3"/>
    <col min="14593" max="14593" width="23.54296875" style="3" customWidth="1"/>
    <col min="14594" max="14594" width="20.26953125" style="3" bestFit="1" customWidth="1"/>
    <col min="14595" max="14595" width="19.1796875" style="3" customWidth="1"/>
    <col min="14596" max="14596" width="25.54296875" style="3" customWidth="1"/>
    <col min="14597" max="14597" width="24.7265625" style="3" customWidth="1"/>
    <col min="14598" max="14598" width="26.453125" style="3" customWidth="1"/>
    <col min="14599" max="14848" width="9.1796875" style="3"/>
    <col min="14849" max="14849" width="23.54296875" style="3" customWidth="1"/>
    <col min="14850" max="14850" width="20.26953125" style="3" bestFit="1" customWidth="1"/>
    <col min="14851" max="14851" width="19.1796875" style="3" customWidth="1"/>
    <col min="14852" max="14852" width="25.54296875" style="3" customWidth="1"/>
    <col min="14853" max="14853" width="24.7265625" style="3" customWidth="1"/>
    <col min="14854" max="14854" width="26.453125" style="3" customWidth="1"/>
    <col min="14855" max="15104" width="9.1796875" style="3"/>
    <col min="15105" max="15105" width="23.54296875" style="3" customWidth="1"/>
    <col min="15106" max="15106" width="20.26953125" style="3" bestFit="1" customWidth="1"/>
    <col min="15107" max="15107" width="19.1796875" style="3" customWidth="1"/>
    <col min="15108" max="15108" width="25.54296875" style="3" customWidth="1"/>
    <col min="15109" max="15109" width="24.7265625" style="3" customWidth="1"/>
    <col min="15110" max="15110" width="26.453125" style="3" customWidth="1"/>
    <col min="15111" max="15360" width="9.1796875" style="3"/>
    <col min="15361" max="15361" width="23.54296875" style="3" customWidth="1"/>
    <col min="15362" max="15362" width="20.26953125" style="3" bestFit="1" customWidth="1"/>
    <col min="15363" max="15363" width="19.1796875" style="3" customWidth="1"/>
    <col min="15364" max="15364" width="25.54296875" style="3" customWidth="1"/>
    <col min="15365" max="15365" width="24.7265625" style="3" customWidth="1"/>
    <col min="15366" max="15366" width="26.453125" style="3" customWidth="1"/>
    <col min="15367" max="15616" width="9.1796875" style="3"/>
    <col min="15617" max="15617" width="23.54296875" style="3" customWidth="1"/>
    <col min="15618" max="15618" width="20.26953125" style="3" bestFit="1" customWidth="1"/>
    <col min="15619" max="15619" width="19.1796875" style="3" customWidth="1"/>
    <col min="15620" max="15620" width="25.54296875" style="3" customWidth="1"/>
    <col min="15621" max="15621" width="24.7265625" style="3" customWidth="1"/>
    <col min="15622" max="15622" width="26.453125" style="3" customWidth="1"/>
    <col min="15623" max="15872" width="9.1796875" style="3"/>
    <col min="15873" max="15873" width="23.54296875" style="3" customWidth="1"/>
    <col min="15874" max="15874" width="20.26953125" style="3" bestFit="1" customWidth="1"/>
    <col min="15875" max="15875" width="19.1796875" style="3" customWidth="1"/>
    <col min="15876" max="15876" width="25.54296875" style="3" customWidth="1"/>
    <col min="15877" max="15877" width="24.7265625" style="3" customWidth="1"/>
    <col min="15878" max="15878" width="26.453125" style="3" customWidth="1"/>
    <col min="15879" max="16128" width="9.1796875" style="3"/>
    <col min="16129" max="16129" width="23.54296875" style="3" customWidth="1"/>
    <col min="16130" max="16130" width="20.26953125" style="3" bestFit="1" customWidth="1"/>
    <col min="16131" max="16131" width="19.1796875" style="3" customWidth="1"/>
    <col min="16132" max="16132" width="25.54296875" style="3" customWidth="1"/>
    <col min="16133" max="16133" width="24.7265625" style="3" customWidth="1"/>
    <col min="16134" max="16134" width="26.453125" style="3" customWidth="1"/>
    <col min="16135" max="16384" width="9.1796875" style="3"/>
  </cols>
  <sheetData>
    <row r="1" spans="1:6" s="4" customFormat="1" ht="23" x14ac:dyDescent="0.35">
      <c r="A1" s="11" t="s">
        <v>116</v>
      </c>
      <c r="B1" s="12"/>
    </row>
    <row r="2" spans="1:6" s="5" customFormat="1" ht="16" thickBot="1" x14ac:dyDescent="0.4">
      <c r="A2" s="45" t="s">
        <v>139</v>
      </c>
    </row>
    <row r="3" spans="1:6" s="5" customFormat="1" ht="36" x14ac:dyDescent="0.35">
      <c r="A3" s="17" t="s">
        <v>132</v>
      </c>
      <c r="B3" s="18"/>
      <c r="C3" s="19"/>
    </row>
    <row r="4" spans="1:6" s="5" customFormat="1" ht="46.5" x14ac:dyDescent="0.35">
      <c r="A4" s="20" t="s">
        <v>126</v>
      </c>
      <c r="B4" s="16" t="s">
        <v>127</v>
      </c>
      <c r="C4" s="21" t="s">
        <v>128</v>
      </c>
    </row>
    <row r="5" spans="1:6" s="5" customFormat="1" ht="47" thickBot="1" x14ac:dyDescent="0.4">
      <c r="A5" s="31" t="s">
        <v>130</v>
      </c>
      <c r="B5" s="32">
        <v>0</v>
      </c>
      <c r="C5" s="30"/>
      <c r="D5" s="5" t="s">
        <v>131</v>
      </c>
    </row>
    <row r="6" spans="1:6" s="5" customFormat="1" ht="16" thickBot="1" x14ac:dyDescent="0.4">
      <c r="A6" s="10"/>
      <c r="B6" s="13"/>
    </row>
    <row r="7" spans="1:6" s="5" customFormat="1" ht="18" x14ac:dyDescent="0.35">
      <c r="A7" s="17" t="s">
        <v>129</v>
      </c>
      <c r="B7" s="18"/>
      <c r="C7" s="22"/>
      <c r="D7" s="22"/>
      <c r="E7" s="22"/>
      <c r="F7" s="19"/>
    </row>
    <row r="8" spans="1:6" s="5" customFormat="1" ht="62" x14ac:dyDescent="0.35">
      <c r="A8" s="23" t="s">
        <v>117</v>
      </c>
      <c r="B8" s="7" t="s">
        <v>118</v>
      </c>
      <c r="C8" s="6" t="s">
        <v>119</v>
      </c>
      <c r="D8" s="6" t="s">
        <v>120</v>
      </c>
      <c r="E8" s="6" t="s">
        <v>121</v>
      </c>
      <c r="F8" s="24" t="s">
        <v>122</v>
      </c>
    </row>
    <row r="9" spans="1:6" s="5" customFormat="1" ht="15.5" x14ac:dyDescent="0.35">
      <c r="A9" s="33" t="s">
        <v>123</v>
      </c>
      <c r="B9" s="34">
        <v>2</v>
      </c>
      <c r="C9" s="8"/>
      <c r="D9" s="8"/>
      <c r="E9" s="35" t="s">
        <v>124</v>
      </c>
      <c r="F9" s="36" t="s">
        <v>125</v>
      </c>
    </row>
    <row r="10" spans="1:6" s="5" customFormat="1" ht="15.5" x14ac:dyDescent="0.35">
      <c r="A10" s="25"/>
      <c r="B10" s="14"/>
      <c r="C10" s="9"/>
      <c r="D10" s="9"/>
      <c r="E10" s="9"/>
      <c r="F10" s="26"/>
    </row>
    <row r="11" spans="1:6" s="5" customFormat="1" ht="15.5" x14ac:dyDescent="0.35">
      <c r="A11" s="25"/>
      <c r="B11" s="14"/>
      <c r="C11" s="9"/>
      <c r="D11" s="9"/>
      <c r="E11" s="9"/>
      <c r="F11" s="26"/>
    </row>
    <row r="12" spans="1:6" s="5" customFormat="1" ht="15.5" x14ac:dyDescent="0.35">
      <c r="A12" s="25"/>
      <c r="B12" s="14"/>
      <c r="C12" s="9"/>
      <c r="D12" s="9"/>
      <c r="E12" s="9"/>
      <c r="F12" s="26"/>
    </row>
    <row r="13" spans="1:6" s="5" customFormat="1" ht="15.5" x14ac:dyDescent="0.35">
      <c r="A13" s="25"/>
      <c r="B13" s="14"/>
      <c r="C13" s="9"/>
      <c r="D13" s="9"/>
      <c r="E13" s="9"/>
      <c r="F13" s="26"/>
    </row>
    <row r="14" spans="1:6" s="5" customFormat="1" ht="15.5" x14ac:dyDescent="0.35">
      <c r="A14" s="25"/>
      <c r="B14" s="14"/>
      <c r="C14" s="9"/>
      <c r="D14" s="9"/>
      <c r="E14" s="9"/>
      <c r="F14" s="26"/>
    </row>
    <row r="15" spans="1:6" s="5" customFormat="1" ht="15.5" x14ac:dyDescent="0.35">
      <c r="A15" s="25"/>
      <c r="B15" s="14"/>
      <c r="C15" s="9"/>
      <c r="D15" s="9"/>
      <c r="E15" s="9"/>
      <c r="F15" s="26"/>
    </row>
    <row r="16" spans="1:6" s="5" customFormat="1" ht="15.5" x14ac:dyDescent="0.35">
      <c r="A16" s="25"/>
      <c r="B16" s="14"/>
      <c r="C16" s="9"/>
      <c r="D16" s="9"/>
      <c r="E16" s="9"/>
      <c r="F16" s="26"/>
    </row>
    <row r="17" spans="1:6" s="5" customFormat="1" ht="15.5" x14ac:dyDescent="0.35">
      <c r="A17" s="25"/>
      <c r="B17" s="14"/>
      <c r="C17" s="9"/>
      <c r="D17" s="9"/>
      <c r="E17" s="9"/>
      <c r="F17" s="26"/>
    </row>
    <row r="18" spans="1:6" s="5" customFormat="1" ht="15.5" x14ac:dyDescent="0.35">
      <c r="A18" s="25"/>
      <c r="B18" s="14"/>
      <c r="C18" s="9"/>
      <c r="D18" s="9"/>
      <c r="E18" s="9"/>
      <c r="F18" s="26"/>
    </row>
    <row r="19" spans="1:6" s="5" customFormat="1" ht="15.5" x14ac:dyDescent="0.35">
      <c r="A19" s="25"/>
      <c r="B19" s="14"/>
      <c r="C19" s="9"/>
      <c r="D19" s="9"/>
      <c r="E19" s="9"/>
      <c r="F19" s="26"/>
    </row>
    <row r="20" spans="1:6" s="5" customFormat="1" ht="15.5" x14ac:dyDescent="0.35">
      <c r="A20" s="27"/>
      <c r="B20" s="13"/>
      <c r="F20" s="28"/>
    </row>
    <row r="21" spans="1:6" s="5" customFormat="1" ht="104.25" customHeight="1" thickBot="1" x14ac:dyDescent="0.4">
      <c r="A21" s="155" t="s">
        <v>144</v>
      </c>
      <c r="B21" s="156"/>
      <c r="C21" s="156"/>
      <c r="D21" s="156"/>
      <c r="E21" s="156"/>
      <c r="F21" s="157"/>
    </row>
  </sheetData>
  <mergeCells count="1">
    <mergeCell ref="A21:F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3"/>
  <sheetViews>
    <sheetView showGridLines="0" workbookViewId="0">
      <pane ySplit="3" topLeftCell="A4" activePane="bottomLeft" state="frozen"/>
      <selection pane="bottomLeft" activeCell="K20" sqref="K20"/>
    </sheetView>
  </sheetViews>
  <sheetFormatPr defaultRowHeight="22.5" customHeight="1" x14ac:dyDescent="0.35"/>
  <cols>
    <col min="1" max="1" width="27.7265625" customWidth="1"/>
    <col min="2" max="2" width="22.26953125" customWidth="1"/>
    <col min="3" max="3" width="18" customWidth="1"/>
    <col min="4" max="4" width="14.26953125" customWidth="1"/>
  </cols>
  <sheetData>
    <row r="1" spans="1:8" s="4" customFormat="1" ht="22.5" customHeight="1" x14ac:dyDescent="0.35">
      <c r="A1" s="11" t="s">
        <v>116</v>
      </c>
    </row>
    <row r="2" spans="1:8" s="5" customFormat="1" ht="22.5" customHeight="1" x14ac:dyDescent="0.35">
      <c r="A2" s="45" t="str">
        <f>'Subpart III-Section C'!A2</f>
        <v>Date Range : 10/1/2023 and 9/30/2024</v>
      </c>
    </row>
    <row r="4" spans="1:8" ht="16" thickBot="1" x14ac:dyDescent="0.4">
      <c r="A4" s="129" t="s">
        <v>137</v>
      </c>
      <c r="B4" s="130"/>
      <c r="C4" s="130"/>
      <c r="D4" s="130"/>
      <c r="E4" s="130"/>
      <c r="F4" s="130"/>
      <c r="G4" s="130"/>
      <c r="H4" s="130"/>
    </row>
    <row r="5" spans="1:8" ht="15" thickBot="1" x14ac:dyDescent="0.4">
      <c r="A5" s="111" t="s">
        <v>45</v>
      </c>
      <c r="B5" s="128" t="s">
        <v>135</v>
      </c>
      <c r="C5" s="154" t="s">
        <v>136</v>
      </c>
      <c r="D5" s="149" t="s">
        <v>141</v>
      </c>
    </row>
    <row r="6" spans="1:8" ht="14.5" x14ac:dyDescent="0.35">
      <c r="A6" s="47" t="s">
        <v>46</v>
      </c>
      <c r="B6" s="75">
        <v>2</v>
      </c>
      <c r="C6" s="75">
        <v>7</v>
      </c>
      <c r="D6" s="75">
        <f>SUM(B6:C6)</f>
        <v>9</v>
      </c>
    </row>
    <row r="7" spans="1:8" ht="14.5" x14ac:dyDescent="0.35">
      <c r="A7" s="47" t="s">
        <v>47</v>
      </c>
      <c r="B7" s="75">
        <v>8</v>
      </c>
      <c r="C7" s="75">
        <v>5</v>
      </c>
      <c r="D7" s="75">
        <f t="shared" ref="D7:D22" si="0">SUM(B7:C7)</f>
        <v>13</v>
      </c>
    </row>
    <row r="8" spans="1:8" ht="14.5" x14ac:dyDescent="0.35">
      <c r="A8" s="47" t="s">
        <v>48</v>
      </c>
      <c r="B8" s="75">
        <v>106</v>
      </c>
      <c r="C8" s="75">
        <v>63</v>
      </c>
      <c r="D8" s="75">
        <f t="shared" si="0"/>
        <v>169</v>
      </c>
    </row>
    <row r="9" spans="1:8" ht="14.5" x14ac:dyDescent="0.35">
      <c r="A9" s="47" t="s">
        <v>49</v>
      </c>
      <c r="B9" s="75">
        <v>3</v>
      </c>
      <c r="C9" s="75">
        <v>5</v>
      </c>
      <c r="D9" s="75">
        <f t="shared" si="0"/>
        <v>8</v>
      </c>
    </row>
    <row r="10" spans="1:8" ht="14.5" x14ac:dyDescent="0.35">
      <c r="A10" s="47" t="s">
        <v>50</v>
      </c>
      <c r="B10" s="75">
        <v>4</v>
      </c>
      <c r="C10" s="75">
        <v>1</v>
      </c>
      <c r="D10" s="75">
        <f t="shared" si="0"/>
        <v>5</v>
      </c>
    </row>
    <row r="11" spans="1:8" ht="14.5" x14ac:dyDescent="0.35">
      <c r="A11" s="47" t="s">
        <v>51</v>
      </c>
      <c r="B11" s="75"/>
      <c r="C11" s="75"/>
      <c r="D11" s="75">
        <f t="shared" si="0"/>
        <v>0</v>
      </c>
    </row>
    <row r="12" spans="1:8" ht="14.5" x14ac:dyDescent="0.35">
      <c r="A12" s="47" t="s">
        <v>52</v>
      </c>
      <c r="B12" s="75"/>
      <c r="C12" s="75"/>
      <c r="D12" s="75">
        <f t="shared" si="0"/>
        <v>0</v>
      </c>
    </row>
    <row r="13" spans="1:8" ht="14.5" x14ac:dyDescent="0.35">
      <c r="A13" s="47" t="s">
        <v>53</v>
      </c>
      <c r="B13" s="75"/>
      <c r="C13" s="75"/>
      <c r="D13" s="75">
        <f t="shared" si="0"/>
        <v>0</v>
      </c>
    </row>
    <row r="14" spans="1:8" ht="14.5" x14ac:dyDescent="0.35">
      <c r="A14" s="47" t="s">
        <v>54</v>
      </c>
      <c r="B14" s="75">
        <v>1</v>
      </c>
      <c r="C14" s="75"/>
      <c r="D14" s="75">
        <f t="shared" si="0"/>
        <v>1</v>
      </c>
    </row>
    <row r="15" spans="1:8" ht="14.5" x14ac:dyDescent="0.35">
      <c r="A15" s="47" t="s">
        <v>55</v>
      </c>
      <c r="B15" s="75"/>
      <c r="C15" s="75"/>
      <c r="D15" s="75">
        <f t="shared" si="0"/>
        <v>0</v>
      </c>
    </row>
    <row r="16" spans="1:8" ht="14.5" x14ac:dyDescent="0.35">
      <c r="A16" s="47" t="s">
        <v>56</v>
      </c>
      <c r="B16" s="75">
        <v>7</v>
      </c>
      <c r="C16" s="75">
        <v>9</v>
      </c>
      <c r="D16" s="75">
        <f t="shared" si="0"/>
        <v>16</v>
      </c>
    </row>
    <row r="17" spans="1:4" ht="14.5" x14ac:dyDescent="0.35">
      <c r="A17" s="47" t="s">
        <v>57</v>
      </c>
      <c r="B17" s="75"/>
      <c r="C17" s="75"/>
      <c r="D17" s="75">
        <f t="shared" si="0"/>
        <v>0</v>
      </c>
    </row>
    <row r="18" spans="1:4" ht="14.5" x14ac:dyDescent="0.35">
      <c r="A18" s="47" t="s">
        <v>58</v>
      </c>
      <c r="B18" s="75">
        <v>4</v>
      </c>
      <c r="C18" s="75">
        <v>1</v>
      </c>
      <c r="D18" s="75">
        <f t="shared" si="0"/>
        <v>5</v>
      </c>
    </row>
    <row r="19" spans="1:4" ht="14.5" x14ac:dyDescent="0.35">
      <c r="A19" s="47" t="s">
        <v>59</v>
      </c>
      <c r="B19" s="75"/>
      <c r="C19" s="75"/>
      <c r="D19" s="75">
        <f t="shared" si="0"/>
        <v>0</v>
      </c>
    </row>
    <row r="20" spans="1:4" ht="14.5" x14ac:dyDescent="0.35">
      <c r="A20" s="47" t="s">
        <v>60</v>
      </c>
      <c r="B20" s="75"/>
      <c r="C20" s="75">
        <v>1</v>
      </c>
      <c r="D20" s="75">
        <f t="shared" si="0"/>
        <v>1</v>
      </c>
    </row>
    <row r="21" spans="1:4" ht="14.5" x14ac:dyDescent="0.35">
      <c r="A21" s="47" t="s">
        <v>61</v>
      </c>
      <c r="B21" s="75">
        <v>38</v>
      </c>
      <c r="C21" s="75">
        <v>22</v>
      </c>
      <c r="D21" s="75">
        <f t="shared" si="0"/>
        <v>60</v>
      </c>
    </row>
    <row r="22" spans="1:4" ht="15" thickBot="1" x14ac:dyDescent="0.4">
      <c r="A22" s="47" t="s">
        <v>62</v>
      </c>
      <c r="B22" s="75"/>
      <c r="C22" s="75"/>
      <c r="D22" s="75">
        <f t="shared" si="0"/>
        <v>0</v>
      </c>
    </row>
    <row r="23" spans="1:4" ht="16" thickBot="1" x14ac:dyDescent="0.4">
      <c r="A23" s="138" t="s">
        <v>141</v>
      </c>
      <c r="B23" s="139">
        <f>SUM(B6:B22)</f>
        <v>173</v>
      </c>
      <c r="C23" s="139">
        <f>SUM(C6:C22)</f>
        <v>114</v>
      </c>
      <c r="D23" s="139">
        <f>SUM(D6:D22)</f>
        <v>287</v>
      </c>
    </row>
  </sheetData>
  <pageMargins left="0.25" right="0.25" top="0.25" bottom="0.25" header="0.25" footer="0.2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B16"/>
  <sheetViews>
    <sheetView zoomScaleNormal="100" workbookViewId="0">
      <selection activeCell="B19" sqref="B19"/>
    </sheetView>
  </sheetViews>
  <sheetFormatPr defaultRowHeight="14.5" x14ac:dyDescent="0.35"/>
  <cols>
    <col min="1" max="1" width="89" style="49" customWidth="1"/>
    <col min="2" max="2" width="17.1796875" style="133" customWidth="1"/>
    <col min="3" max="3" width="7.54296875" customWidth="1"/>
  </cols>
  <sheetData>
    <row r="1" spans="1:2" s="4" customFormat="1" ht="23" x14ac:dyDescent="0.35">
      <c r="A1" s="11" t="s">
        <v>116</v>
      </c>
      <c r="B1" s="132"/>
    </row>
    <row r="2" spans="1:2" s="5" customFormat="1" ht="16" thickBot="1" x14ac:dyDescent="0.4">
      <c r="A2" s="45" t="str">
        <f>'SUBPART I-Section B &amp; C'!A2</f>
        <v>Date Range : 10/1/2023 and 9/30/2024</v>
      </c>
      <c r="B2" s="78"/>
    </row>
    <row r="3" spans="1:2" ht="39" customHeight="1" thickBot="1" x14ac:dyDescent="0.4">
      <c r="A3" s="58" t="s">
        <v>0</v>
      </c>
    </row>
    <row r="4" spans="1:2" ht="39" customHeight="1" thickBot="1" x14ac:dyDescent="0.4">
      <c r="A4" s="121"/>
    </row>
    <row r="5" spans="1:2" s="71" customFormat="1" ht="27" customHeight="1" x14ac:dyDescent="0.35">
      <c r="A5" s="70" t="s">
        <v>1</v>
      </c>
      <c r="B5" s="134"/>
    </row>
    <row r="6" spans="1:2" s="71" customFormat="1" ht="27" customHeight="1" x14ac:dyDescent="0.35">
      <c r="A6" s="72" t="s">
        <v>2</v>
      </c>
      <c r="B6" s="89">
        <v>173</v>
      </c>
    </row>
    <row r="7" spans="1:2" s="71" customFormat="1" ht="27" customHeight="1" x14ac:dyDescent="0.35">
      <c r="A7" s="72" t="s">
        <v>4</v>
      </c>
      <c r="B7" s="89">
        <v>114</v>
      </c>
    </row>
    <row r="8" spans="1:2" s="71" customFormat="1" ht="27" customHeight="1" thickBot="1" x14ac:dyDescent="0.4">
      <c r="A8" s="74" t="s">
        <v>5</v>
      </c>
      <c r="B8" s="90">
        <f>SUM(B6:B7)</f>
        <v>287</v>
      </c>
    </row>
    <row r="9" spans="1:2" ht="27" customHeight="1" thickBot="1" x14ac:dyDescent="0.4"/>
    <row r="10" spans="1:2" ht="27" customHeight="1" x14ac:dyDescent="0.35">
      <c r="A10" s="60" t="s">
        <v>6</v>
      </c>
      <c r="B10" s="135"/>
    </row>
    <row r="11" spans="1:2" ht="27" customHeight="1" x14ac:dyDescent="0.35">
      <c r="A11" s="68" t="s">
        <v>7</v>
      </c>
      <c r="B11" s="82">
        <v>2</v>
      </c>
    </row>
    <row r="12" spans="1:2" ht="15.5" x14ac:dyDescent="0.35">
      <c r="A12" s="68" t="s">
        <v>8</v>
      </c>
      <c r="B12" s="82">
        <v>17</v>
      </c>
    </row>
    <row r="13" spans="1:2" ht="15.5" x14ac:dyDescent="0.35">
      <c r="A13" s="68" t="s">
        <v>9</v>
      </c>
      <c r="B13" s="82">
        <v>2</v>
      </c>
    </row>
    <row r="14" spans="1:2" ht="15.5" x14ac:dyDescent="0.35">
      <c r="A14" s="68" t="s">
        <v>10</v>
      </c>
      <c r="B14" s="82">
        <v>127</v>
      </c>
    </row>
    <row r="15" spans="1:2" ht="15.5" x14ac:dyDescent="0.35">
      <c r="A15" s="68" t="s">
        <v>11</v>
      </c>
      <c r="B15" s="82">
        <v>0</v>
      </c>
    </row>
    <row r="16" spans="1:2" ht="16" thickBot="1" x14ac:dyDescent="0.4">
      <c r="A16" s="65" t="s">
        <v>12</v>
      </c>
      <c r="B16" s="83">
        <f>SUM(B11:B15)</f>
        <v>148</v>
      </c>
    </row>
  </sheetData>
  <pageMargins left="0.25" right="0.25" top="0.25" bottom="0.25" header="0.25" footer="0.2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13"/>
  <sheetViews>
    <sheetView workbookViewId="0">
      <pane ySplit="1" topLeftCell="A2" activePane="bottomLeft" state="frozen"/>
      <selection pane="bottomLeft" activeCell="B11" sqref="B11"/>
    </sheetView>
  </sheetViews>
  <sheetFormatPr defaultColWidth="22.1796875" defaultRowHeight="14.5" x14ac:dyDescent="0.35"/>
  <cols>
    <col min="1" max="1" width="61.1796875" style="44" customWidth="1"/>
    <col min="2" max="16384" width="22.1796875" style="44"/>
  </cols>
  <sheetData>
    <row r="1" spans="1:2" s="4" customFormat="1" ht="23" x14ac:dyDescent="0.35">
      <c r="A1" s="11" t="s">
        <v>116</v>
      </c>
    </row>
    <row r="2" spans="1:2" s="5" customFormat="1" ht="16" thickBot="1" x14ac:dyDescent="0.4">
      <c r="A2" s="45" t="str">
        <f>'SUBPART II-Section A &amp; B'!A2</f>
        <v>Date Range : 10/1/2023 and 9/30/2024</v>
      </c>
    </row>
    <row r="3" spans="1:2" customFormat="1" ht="39" customHeight="1" thickBot="1" x14ac:dyDescent="0.4">
      <c r="A3" s="58" t="s">
        <v>0</v>
      </c>
    </row>
    <row r="4" spans="1:2" ht="15" thickBot="1" x14ac:dyDescent="0.4"/>
    <row r="5" spans="1:2" s="62" customFormat="1" ht="15.5" x14ac:dyDescent="0.35">
      <c r="A5" s="59" t="s">
        <v>13</v>
      </c>
      <c r="B5" s="61"/>
    </row>
    <row r="6" spans="1:2" s="62" customFormat="1" ht="15.5" x14ac:dyDescent="0.35">
      <c r="A6" s="63"/>
      <c r="B6" s="64"/>
    </row>
    <row r="7" spans="1:2" s="62" customFormat="1" ht="16" thickBot="1" x14ac:dyDescent="0.4">
      <c r="A7" s="65" t="s">
        <v>14</v>
      </c>
      <c r="B7" s="66">
        <v>139</v>
      </c>
    </row>
    <row r="8" spans="1:2" s="62" customFormat="1" ht="16" thickBot="1" x14ac:dyDescent="0.4"/>
    <row r="9" spans="1:2" s="62" customFormat="1" ht="15.5" x14ac:dyDescent="0.35">
      <c r="A9" s="59" t="s">
        <v>15</v>
      </c>
      <c r="B9" s="61"/>
    </row>
    <row r="10" spans="1:2" s="62" customFormat="1" ht="15.5" x14ac:dyDescent="0.35">
      <c r="A10" s="67" t="s">
        <v>16</v>
      </c>
      <c r="B10" s="64"/>
    </row>
    <row r="11" spans="1:2" s="62" customFormat="1" ht="15.5" x14ac:dyDescent="0.35">
      <c r="A11" s="68" t="s">
        <v>17</v>
      </c>
      <c r="B11" s="69">
        <v>1</v>
      </c>
    </row>
    <row r="12" spans="1:2" s="62" customFormat="1" ht="16" thickBot="1" x14ac:dyDescent="0.4">
      <c r="A12" s="65" t="s">
        <v>18</v>
      </c>
      <c r="B12" s="66">
        <v>316</v>
      </c>
    </row>
    <row r="13" spans="1:2" s="62" customFormat="1" ht="15.5" x14ac:dyDescent="0.35"/>
  </sheetData>
  <pageMargins left="0.25" right="0.25" top="0.25" bottom="0.25" header="0.25" footer="0.2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21"/>
  <sheetViews>
    <sheetView workbookViewId="0">
      <pane ySplit="1" topLeftCell="A2" activePane="bottomLeft" state="frozen"/>
      <selection pane="bottomLeft" activeCell="A13" sqref="A13:B13"/>
    </sheetView>
  </sheetViews>
  <sheetFormatPr defaultColWidth="9.1796875" defaultRowHeight="14.5" x14ac:dyDescent="0.35"/>
  <cols>
    <col min="1" max="1" width="63.26953125" style="44" customWidth="1"/>
    <col min="2" max="2" width="9.81640625" style="79" customWidth="1"/>
    <col min="3" max="16384" width="9.1796875" style="44"/>
  </cols>
  <sheetData>
    <row r="1" spans="1:2" s="4" customFormat="1" ht="23" x14ac:dyDescent="0.35">
      <c r="A1" s="11" t="s">
        <v>116</v>
      </c>
      <c r="B1" s="77"/>
    </row>
    <row r="2" spans="1:2" s="5" customFormat="1" ht="16" thickBot="1" x14ac:dyDescent="0.4">
      <c r="A2" s="45" t="str">
        <f>'SUBPART II-Section C &amp; D'!A2</f>
        <v>Date Range : 10/1/2023 and 9/30/2024</v>
      </c>
      <c r="B2" s="78"/>
    </row>
    <row r="3" spans="1:2" customFormat="1" ht="39" customHeight="1" thickBot="1" x14ac:dyDescent="0.4">
      <c r="A3" s="58" t="s">
        <v>0</v>
      </c>
    </row>
    <row r="4" spans="1:2" s="5" customFormat="1" ht="16" thickBot="1" x14ac:dyDescent="0.4">
      <c r="A4" s="45"/>
      <c r="B4" s="78"/>
    </row>
    <row r="5" spans="1:2" s="62" customFormat="1" ht="15.5" x14ac:dyDescent="0.35">
      <c r="A5" s="59" t="s">
        <v>19</v>
      </c>
      <c r="B5" s="80"/>
    </row>
    <row r="6" spans="1:2" s="62" customFormat="1" ht="15.5" x14ac:dyDescent="0.35">
      <c r="A6" s="67" t="s">
        <v>16</v>
      </c>
      <c r="B6" s="81"/>
    </row>
    <row r="7" spans="1:2" s="62" customFormat="1" ht="15.5" x14ac:dyDescent="0.35">
      <c r="A7" s="68" t="s">
        <v>20</v>
      </c>
      <c r="B7" s="82">
        <v>2</v>
      </c>
    </row>
    <row r="8" spans="1:2" s="62" customFormat="1" ht="15.5" x14ac:dyDescent="0.35">
      <c r="A8" s="68" t="s">
        <v>21</v>
      </c>
      <c r="B8" s="82">
        <v>34</v>
      </c>
    </row>
    <row r="9" spans="1:2" s="62" customFormat="1" ht="15.5" x14ac:dyDescent="0.35">
      <c r="A9" s="68" t="s">
        <v>22</v>
      </c>
      <c r="B9" s="82">
        <v>12</v>
      </c>
    </row>
    <row r="10" spans="1:2" s="62" customFormat="1" ht="15.5" x14ac:dyDescent="0.35">
      <c r="A10" s="68" t="s">
        <v>23</v>
      </c>
      <c r="B10" s="82">
        <v>85</v>
      </c>
    </row>
    <row r="11" spans="1:2" s="62" customFormat="1" ht="15.5" x14ac:dyDescent="0.35">
      <c r="A11" s="68" t="s">
        <v>24</v>
      </c>
      <c r="B11" s="82">
        <v>154</v>
      </c>
    </row>
    <row r="12" spans="1:2" s="62" customFormat="1" ht="16" thickBot="1" x14ac:dyDescent="0.4">
      <c r="A12" s="141" t="s">
        <v>25</v>
      </c>
      <c r="B12" s="142">
        <v>0</v>
      </c>
    </row>
    <row r="13" spans="1:2" s="62" customFormat="1" ht="16" thickBot="1" x14ac:dyDescent="0.4">
      <c r="A13" s="138" t="s">
        <v>141</v>
      </c>
      <c r="B13" s="139">
        <f>SUM(B7:B12)</f>
        <v>287</v>
      </c>
    </row>
    <row r="14" spans="1:2" s="62" customFormat="1" ht="15.5" x14ac:dyDescent="0.35">
      <c r="B14" s="84"/>
    </row>
    <row r="15" spans="1:2" s="62" customFormat="1" ht="16" thickBot="1" x14ac:dyDescent="0.4">
      <c r="B15" s="84"/>
    </row>
    <row r="16" spans="1:2" s="62" customFormat="1" ht="15.5" x14ac:dyDescent="0.35">
      <c r="A16" s="85" t="s">
        <v>26</v>
      </c>
      <c r="B16" s="86"/>
    </row>
    <row r="17" spans="1:2" s="62" customFormat="1" ht="15.5" x14ac:dyDescent="0.35">
      <c r="A17" s="87" t="s">
        <v>16</v>
      </c>
      <c r="B17" s="88"/>
    </row>
    <row r="18" spans="1:2" s="62" customFormat="1" ht="15.5" x14ac:dyDescent="0.35">
      <c r="A18" s="87" t="s">
        <v>27</v>
      </c>
      <c r="B18" s="89">
        <v>170</v>
      </c>
    </row>
    <row r="19" spans="1:2" s="62" customFormat="1" ht="16" thickBot="1" x14ac:dyDescent="0.4">
      <c r="A19" s="136" t="s">
        <v>28</v>
      </c>
      <c r="B19" s="137">
        <v>116</v>
      </c>
    </row>
    <row r="20" spans="1:2" s="62" customFormat="1" ht="16" thickBot="1" x14ac:dyDescent="0.4">
      <c r="A20" s="138" t="s">
        <v>140</v>
      </c>
      <c r="B20" s="140">
        <v>1</v>
      </c>
    </row>
    <row r="21" spans="1:2" ht="16" thickBot="1" x14ac:dyDescent="0.4">
      <c r="A21" s="138" t="s">
        <v>141</v>
      </c>
      <c r="B21" s="139">
        <f>SUM(B18:B20)</f>
        <v>287</v>
      </c>
    </row>
  </sheetData>
  <pageMargins left="0.25" right="0.25" top="0.25" bottom="0.25" header="0.25" footer="0.2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B28"/>
  <sheetViews>
    <sheetView showGridLines="0" topLeftCell="A3" workbookViewId="0">
      <selection activeCell="A16" sqref="A16:B16"/>
    </sheetView>
  </sheetViews>
  <sheetFormatPr defaultRowHeight="12" customHeight="1" x14ac:dyDescent="0.35"/>
  <cols>
    <col min="1" max="1" width="66.54296875" customWidth="1"/>
    <col min="2" max="2" width="5.1796875" bestFit="1" customWidth="1"/>
  </cols>
  <sheetData>
    <row r="1" spans="1:2" s="4" customFormat="1" ht="23" x14ac:dyDescent="0.35">
      <c r="A1" s="11" t="s">
        <v>116</v>
      </c>
    </row>
    <row r="2" spans="1:2" s="5" customFormat="1" ht="16" thickBot="1" x14ac:dyDescent="0.4">
      <c r="A2" s="45" t="str">
        <f>'SUBPART II-Section E &amp; F'!A2</f>
        <v>Date Range : 10/1/2023 and 9/30/2024</v>
      </c>
    </row>
    <row r="3" spans="1:2" ht="39" customHeight="1" thickBot="1" x14ac:dyDescent="0.4">
      <c r="A3" s="58" t="s">
        <v>0</v>
      </c>
    </row>
    <row r="4" spans="1:2" ht="12" customHeight="1" thickBot="1" x14ac:dyDescent="0.4"/>
    <row r="5" spans="1:2" s="71" customFormat="1" ht="15.5" x14ac:dyDescent="0.35">
      <c r="A5" s="95" t="s">
        <v>29</v>
      </c>
      <c r="B5" s="96"/>
    </row>
    <row r="6" spans="1:2" s="98" customFormat="1" ht="62" x14ac:dyDescent="0.35">
      <c r="A6" s="73" t="s">
        <v>133</v>
      </c>
      <c r="B6" s="97"/>
    </row>
    <row r="7" spans="1:2" s="71" customFormat="1" ht="15.5" x14ac:dyDescent="0.35">
      <c r="A7" s="99"/>
      <c r="B7" s="100"/>
    </row>
    <row r="8" spans="1:2" s="71" customFormat="1" ht="15.5" x14ac:dyDescent="0.35">
      <c r="A8" s="101" t="s">
        <v>30</v>
      </c>
      <c r="B8" s="102">
        <v>3</v>
      </c>
    </row>
    <row r="9" spans="1:2" s="71" customFormat="1" ht="15.5" x14ac:dyDescent="0.35">
      <c r="A9" s="103" t="s">
        <v>31</v>
      </c>
      <c r="B9" s="104">
        <v>8</v>
      </c>
    </row>
    <row r="10" spans="1:2" s="71" customFormat="1" ht="15.5" x14ac:dyDescent="0.35">
      <c r="A10" s="105" t="s">
        <v>32</v>
      </c>
      <c r="B10" s="104">
        <v>35</v>
      </c>
    </row>
    <row r="11" spans="1:2" s="71" customFormat="1" ht="15.5" x14ac:dyDescent="0.35">
      <c r="A11" s="105" t="s">
        <v>33</v>
      </c>
      <c r="B11" s="104">
        <v>5</v>
      </c>
    </row>
    <row r="12" spans="1:2" s="71" customFormat="1" ht="15.5" x14ac:dyDescent="0.35">
      <c r="A12" s="105" t="s">
        <v>34</v>
      </c>
      <c r="B12" s="104">
        <v>178</v>
      </c>
    </row>
    <row r="13" spans="1:2" s="71" customFormat="1" ht="15.5" x14ac:dyDescent="0.35">
      <c r="A13" s="105" t="s">
        <v>35</v>
      </c>
      <c r="B13" s="104">
        <v>47</v>
      </c>
    </row>
    <row r="14" spans="1:2" s="71" customFormat="1" ht="15.5" x14ac:dyDescent="0.35">
      <c r="A14" s="105" t="s">
        <v>36</v>
      </c>
      <c r="B14" s="104">
        <v>9</v>
      </c>
    </row>
    <row r="15" spans="1:2" s="71" customFormat="1" ht="16" thickBot="1" x14ac:dyDescent="0.4">
      <c r="A15" s="106" t="s">
        <v>142</v>
      </c>
      <c r="B15" s="107">
        <v>2</v>
      </c>
    </row>
    <row r="16" spans="1:2" s="71" customFormat="1" ht="16" thickBot="1" x14ac:dyDescent="0.4">
      <c r="A16" s="138" t="s">
        <v>141</v>
      </c>
      <c r="B16" s="139">
        <f>SUM(B8:B15)</f>
        <v>287</v>
      </c>
    </row>
    <row r="17" spans="1:2" s="71" customFormat="1" ht="16" thickBot="1" x14ac:dyDescent="0.4"/>
    <row r="18" spans="1:2" s="71" customFormat="1" ht="15.5" x14ac:dyDescent="0.35">
      <c r="A18" s="108" t="s">
        <v>37</v>
      </c>
      <c r="B18" s="96"/>
    </row>
    <row r="19" spans="1:2" s="71" customFormat="1" ht="15.5" x14ac:dyDescent="0.35">
      <c r="A19" s="109" t="s">
        <v>16</v>
      </c>
      <c r="B19" s="100"/>
    </row>
    <row r="20" spans="1:2" s="71" customFormat="1" ht="15.5" x14ac:dyDescent="0.35">
      <c r="A20" s="110"/>
      <c r="B20" s="100"/>
    </row>
    <row r="21" spans="1:2" s="71" customFormat="1" ht="15.5" x14ac:dyDescent="0.35">
      <c r="A21" s="105" t="s">
        <v>38</v>
      </c>
      <c r="B21" s="104">
        <v>4</v>
      </c>
    </row>
    <row r="22" spans="1:2" s="71" customFormat="1" ht="15.5" x14ac:dyDescent="0.35">
      <c r="A22" s="105" t="s">
        <v>39</v>
      </c>
      <c r="B22" s="104">
        <v>0</v>
      </c>
    </row>
    <row r="23" spans="1:2" s="71" customFormat="1" ht="15.5" x14ac:dyDescent="0.35">
      <c r="A23" s="105" t="s">
        <v>40</v>
      </c>
      <c r="B23" s="104">
        <v>222</v>
      </c>
    </row>
    <row r="24" spans="1:2" s="71" customFormat="1" ht="15.5" x14ac:dyDescent="0.35">
      <c r="A24" s="105" t="s">
        <v>41</v>
      </c>
      <c r="B24" s="104">
        <v>8</v>
      </c>
    </row>
    <row r="25" spans="1:2" s="71" customFormat="1" ht="15.5" x14ac:dyDescent="0.35">
      <c r="A25" s="105" t="s">
        <v>42</v>
      </c>
      <c r="B25" s="104">
        <v>10</v>
      </c>
    </row>
    <row r="26" spans="1:2" s="71" customFormat="1" ht="15.5" x14ac:dyDescent="0.35">
      <c r="A26" s="105" t="s">
        <v>43</v>
      </c>
      <c r="B26" s="104">
        <v>43</v>
      </c>
    </row>
    <row r="27" spans="1:2" s="71" customFormat="1" ht="16" thickBot="1" x14ac:dyDescent="0.4">
      <c r="A27" s="106" t="s">
        <v>44</v>
      </c>
      <c r="B27" s="107">
        <v>0</v>
      </c>
    </row>
    <row r="28" spans="1:2" s="71" customFormat="1" ht="16" thickBot="1" x14ac:dyDescent="0.4">
      <c r="A28" s="138" t="s">
        <v>141</v>
      </c>
      <c r="B28" s="139">
        <f>SUM(B21:B27)</f>
        <v>287</v>
      </c>
    </row>
  </sheetData>
  <pageMargins left="0.25" right="0.25" top="0.25" bottom="0.25" header="0.25" footer="0.2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C29"/>
  <sheetViews>
    <sheetView workbookViewId="0">
      <pane ySplit="2" topLeftCell="A8" activePane="bottomLeft" state="frozen"/>
      <selection pane="bottomLeft" activeCell="C20" sqref="C20"/>
    </sheetView>
  </sheetViews>
  <sheetFormatPr defaultColWidth="2.453125" defaultRowHeight="21" customHeight="1" x14ac:dyDescent="0.35"/>
  <cols>
    <col min="1" max="1" width="66" customWidth="1"/>
    <col min="2" max="2" width="12.7265625" customWidth="1"/>
    <col min="3" max="3" width="14.26953125" customWidth="1"/>
  </cols>
  <sheetData>
    <row r="1" spans="1:3" s="4" customFormat="1" ht="23" x14ac:dyDescent="0.35">
      <c r="A1" s="11" t="s">
        <v>116</v>
      </c>
    </row>
    <row r="2" spans="1:3" s="5" customFormat="1" ht="16" thickBot="1" x14ac:dyDescent="0.4">
      <c r="A2" s="45" t="str">
        <f>'SUBPART II-Section G &amp; H'!A2</f>
        <v>Date Range : 10/1/2023 and 9/30/2024</v>
      </c>
    </row>
    <row r="3" spans="1:3" ht="18.5" thickBot="1" x14ac:dyDescent="0.4">
      <c r="A3" s="58" t="s">
        <v>134</v>
      </c>
    </row>
    <row r="4" spans="1:3" ht="18" x14ac:dyDescent="0.35">
      <c r="A4" s="122"/>
    </row>
    <row r="5" spans="1:3" ht="23.25" customHeight="1" thickBot="1" x14ac:dyDescent="0.4">
      <c r="A5" s="46" t="s">
        <v>63</v>
      </c>
    </row>
    <row r="6" spans="1:3" ht="23.25" customHeight="1" x14ac:dyDescent="0.35">
      <c r="A6" s="120" t="s">
        <v>64</v>
      </c>
      <c r="B6" s="112" t="s">
        <v>65</v>
      </c>
      <c r="C6" s="113" t="s">
        <v>66</v>
      </c>
    </row>
    <row r="7" spans="1:3" ht="14.5" x14ac:dyDescent="0.35">
      <c r="A7" s="76" t="s">
        <v>67</v>
      </c>
      <c r="B7" s="55">
        <v>0</v>
      </c>
      <c r="C7" s="57">
        <v>0</v>
      </c>
    </row>
    <row r="8" spans="1:3" ht="14.5" x14ac:dyDescent="0.35">
      <c r="A8" s="76" t="s">
        <v>68</v>
      </c>
      <c r="B8" s="54">
        <v>95</v>
      </c>
      <c r="C8" s="56">
        <v>50</v>
      </c>
    </row>
    <row r="9" spans="1:3" ht="14.5" x14ac:dyDescent="0.35">
      <c r="A9" s="76" t="s">
        <v>69</v>
      </c>
      <c r="B9" s="55">
        <v>0</v>
      </c>
      <c r="C9" s="57"/>
    </row>
    <row r="10" spans="1:3" ht="14.5" x14ac:dyDescent="0.35">
      <c r="A10" s="76" t="s">
        <v>70</v>
      </c>
      <c r="B10" s="54">
        <v>5</v>
      </c>
      <c r="C10" s="56">
        <v>3</v>
      </c>
    </row>
    <row r="11" spans="1:3" ht="14.5" x14ac:dyDescent="0.35">
      <c r="A11" s="76" t="s">
        <v>71</v>
      </c>
      <c r="B11" s="55">
        <v>0</v>
      </c>
      <c r="C11" s="57"/>
    </row>
    <row r="12" spans="1:3" ht="14.5" x14ac:dyDescent="0.35">
      <c r="A12" s="76" t="s">
        <v>72</v>
      </c>
      <c r="B12" s="55">
        <v>0</v>
      </c>
      <c r="C12" s="57"/>
    </row>
    <row r="13" spans="1:3" ht="14.5" x14ac:dyDescent="0.35">
      <c r="A13" s="76" t="s">
        <v>73</v>
      </c>
      <c r="B13" s="54">
        <v>109</v>
      </c>
      <c r="C13" s="56">
        <v>75</v>
      </c>
    </row>
    <row r="14" spans="1:3" ht="14.5" x14ac:dyDescent="0.35">
      <c r="A14" s="76" t="s">
        <v>74</v>
      </c>
      <c r="B14" s="54">
        <v>2</v>
      </c>
      <c r="C14" s="56">
        <v>1</v>
      </c>
    </row>
    <row r="15" spans="1:3" ht="14.5" x14ac:dyDescent="0.35">
      <c r="A15" s="76" t="s">
        <v>75</v>
      </c>
      <c r="B15" s="54">
        <v>111</v>
      </c>
      <c r="C15" s="56">
        <v>40</v>
      </c>
    </row>
    <row r="16" spans="1:3" ht="14.5" x14ac:dyDescent="0.35">
      <c r="A16" s="76" t="s">
        <v>76</v>
      </c>
      <c r="B16" s="55">
        <v>0</v>
      </c>
      <c r="C16" s="57"/>
    </row>
    <row r="17" spans="1:3" ht="14.5" x14ac:dyDescent="0.35">
      <c r="A17" s="76" t="s">
        <v>77</v>
      </c>
      <c r="B17" s="54">
        <v>5</v>
      </c>
      <c r="C17" s="56">
        <v>1</v>
      </c>
    </row>
    <row r="18" spans="1:3" ht="14.5" x14ac:dyDescent="0.35">
      <c r="A18" s="76" t="s">
        <v>78</v>
      </c>
      <c r="B18" s="55">
        <v>0</v>
      </c>
      <c r="C18" s="57"/>
    </row>
    <row r="19" spans="1:3" ht="14.5" x14ac:dyDescent="0.35">
      <c r="A19" s="76" t="s">
        <v>79</v>
      </c>
      <c r="B19" s="55">
        <v>0</v>
      </c>
      <c r="C19" s="57"/>
    </row>
    <row r="20" spans="1:3" ht="14.5" x14ac:dyDescent="0.35">
      <c r="A20" s="76" t="s">
        <v>80</v>
      </c>
      <c r="B20" s="55">
        <v>0</v>
      </c>
      <c r="C20" s="57"/>
    </row>
    <row r="21" spans="1:3" ht="14.5" x14ac:dyDescent="0.35">
      <c r="A21" s="40" t="s">
        <v>81</v>
      </c>
      <c r="B21" s="39">
        <v>0</v>
      </c>
      <c r="C21" s="114"/>
    </row>
    <row r="22" spans="1:3" ht="14.5" x14ac:dyDescent="0.35">
      <c r="A22" s="40" t="s">
        <v>82</v>
      </c>
      <c r="B22" s="39">
        <v>0</v>
      </c>
      <c r="C22" s="114"/>
    </row>
    <row r="23" spans="1:3" ht="14.5" x14ac:dyDescent="0.35">
      <c r="A23" s="40" t="s">
        <v>83</v>
      </c>
      <c r="B23" s="39">
        <v>0</v>
      </c>
      <c r="C23" s="114"/>
    </row>
    <row r="24" spans="1:3" ht="14.5" x14ac:dyDescent="0.35">
      <c r="A24" s="40" t="s">
        <v>84</v>
      </c>
      <c r="B24" s="39">
        <v>0</v>
      </c>
      <c r="C24" s="114"/>
    </row>
    <row r="25" spans="1:3" ht="14.5" x14ac:dyDescent="0.35">
      <c r="A25" s="40" t="s">
        <v>85</v>
      </c>
      <c r="B25" s="39">
        <v>0</v>
      </c>
      <c r="C25" s="114"/>
    </row>
    <row r="26" spans="1:3" ht="14.5" x14ac:dyDescent="0.35">
      <c r="A26" s="40" t="s">
        <v>86</v>
      </c>
      <c r="B26" s="43">
        <v>66</v>
      </c>
      <c r="C26" s="116">
        <v>19</v>
      </c>
    </row>
    <row r="27" spans="1:3" ht="14.5" x14ac:dyDescent="0.35">
      <c r="A27" s="40" t="s">
        <v>87</v>
      </c>
      <c r="B27" s="39">
        <v>0</v>
      </c>
      <c r="C27" s="114">
        <v>0</v>
      </c>
    </row>
    <row r="28" spans="1:3" ht="14.5" x14ac:dyDescent="0.35">
      <c r="A28" s="40" t="s">
        <v>88</v>
      </c>
      <c r="B28" s="39">
        <v>0</v>
      </c>
      <c r="C28" s="114">
        <v>0</v>
      </c>
    </row>
    <row r="29" spans="1:3" ht="15" thickBot="1" x14ac:dyDescent="0.4">
      <c r="A29" s="41" t="s">
        <v>89</v>
      </c>
      <c r="B29" s="42">
        <v>0</v>
      </c>
      <c r="C29" s="115">
        <v>0</v>
      </c>
    </row>
  </sheetData>
  <pageMargins left="0.25" right="0.25" top="0.25" bottom="0.25" header="0.25" footer="0.25"/>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E20"/>
  <sheetViews>
    <sheetView showGridLines="0" workbookViewId="0">
      <pane ySplit="1" topLeftCell="A3" activePane="bottomLeft" state="frozen"/>
      <selection pane="bottomLeft" activeCell="A20" sqref="A20:D20"/>
    </sheetView>
  </sheetViews>
  <sheetFormatPr defaultRowHeight="19.5" customHeight="1" x14ac:dyDescent="0.35"/>
  <cols>
    <col min="1" max="1" width="47.54296875" customWidth="1"/>
    <col min="2" max="4" width="14.26953125" customWidth="1"/>
    <col min="5" max="5" width="14.453125" customWidth="1"/>
    <col min="6" max="6" width="3.54296875" customWidth="1"/>
  </cols>
  <sheetData>
    <row r="1" spans="1:5" s="4" customFormat="1" ht="23" x14ac:dyDescent="0.35">
      <c r="A1" s="11" t="s">
        <v>116</v>
      </c>
    </row>
    <row r="2" spans="1:5" s="5" customFormat="1" ht="16" thickBot="1" x14ac:dyDescent="0.4">
      <c r="A2" s="45" t="str">
        <f>'Subpart III-Section A'!A2</f>
        <v>Date Range : 10/1/2023 and 9/30/2024</v>
      </c>
    </row>
    <row r="3" spans="1:5" ht="36.5" thickBot="1" x14ac:dyDescent="0.4">
      <c r="A3" s="58" t="s">
        <v>134</v>
      </c>
    </row>
    <row r="4" spans="1:5" ht="18.5" thickBot="1" x14ac:dyDescent="0.4">
      <c r="A4" s="122"/>
    </row>
    <row r="5" spans="1:5" ht="19.5" customHeight="1" thickBot="1" x14ac:dyDescent="0.4">
      <c r="A5" s="123" t="s">
        <v>90</v>
      </c>
    </row>
    <row r="6" spans="1:5" ht="19.5" customHeight="1" thickBot="1" x14ac:dyDescent="0.4">
      <c r="A6" s="50" t="s">
        <v>91</v>
      </c>
      <c r="B6" s="117"/>
      <c r="C6" s="117"/>
      <c r="D6" s="51"/>
    </row>
    <row r="7" spans="1:5" s="49" customFormat="1" ht="26.5" thickBot="1" x14ac:dyDescent="0.4">
      <c r="A7" s="145" t="s">
        <v>92</v>
      </c>
      <c r="B7" s="146" t="s">
        <v>91</v>
      </c>
      <c r="C7" s="146" t="s">
        <v>93</v>
      </c>
      <c r="D7" s="147" t="s">
        <v>94</v>
      </c>
      <c r="E7" s="150" t="s">
        <v>143</v>
      </c>
    </row>
    <row r="8" spans="1:5" ht="19.5" customHeight="1" x14ac:dyDescent="0.35">
      <c r="A8" s="37" t="s">
        <v>95</v>
      </c>
      <c r="B8" s="1" t="s">
        <v>3</v>
      </c>
      <c r="C8" s="1" t="s">
        <v>3</v>
      </c>
      <c r="D8" s="143" t="s">
        <v>3</v>
      </c>
      <c r="E8" s="151"/>
    </row>
    <row r="9" spans="1:5" ht="19.5" customHeight="1" x14ac:dyDescent="0.35">
      <c r="A9" s="37" t="s">
        <v>96</v>
      </c>
      <c r="B9" s="29">
        <v>40</v>
      </c>
      <c r="C9" s="29">
        <v>20</v>
      </c>
      <c r="D9" s="144">
        <v>11</v>
      </c>
      <c r="E9" s="152">
        <f>B9-C9-D9</f>
        <v>9</v>
      </c>
    </row>
    <row r="10" spans="1:5" ht="19.5" customHeight="1" x14ac:dyDescent="0.35">
      <c r="A10" s="37" t="s">
        <v>97</v>
      </c>
      <c r="B10" s="29">
        <v>150</v>
      </c>
      <c r="C10" s="29">
        <v>40</v>
      </c>
      <c r="D10" s="144">
        <v>69</v>
      </c>
      <c r="E10" s="152">
        <f>B10-C10-D10</f>
        <v>41</v>
      </c>
    </row>
    <row r="11" spans="1:5" ht="19.5" customHeight="1" x14ac:dyDescent="0.35">
      <c r="A11" s="37" t="s">
        <v>98</v>
      </c>
      <c r="B11" s="29">
        <v>81</v>
      </c>
      <c r="C11" s="29">
        <v>37</v>
      </c>
      <c r="D11" s="144">
        <v>31</v>
      </c>
      <c r="E11" s="152">
        <f>B11-C11-D11</f>
        <v>13</v>
      </c>
    </row>
    <row r="12" spans="1:5" ht="19.5" customHeight="1" x14ac:dyDescent="0.35">
      <c r="A12" s="37" t="s">
        <v>99</v>
      </c>
      <c r="B12" s="1"/>
      <c r="C12" s="1"/>
      <c r="D12" s="143"/>
      <c r="E12" s="152"/>
    </row>
    <row r="13" spans="1:5" ht="19.5" customHeight="1" x14ac:dyDescent="0.35">
      <c r="A13" s="37" t="s">
        <v>100</v>
      </c>
      <c r="B13" s="1"/>
      <c r="C13" s="1"/>
      <c r="D13" s="143"/>
      <c r="E13" s="152"/>
    </row>
    <row r="14" spans="1:5" ht="19.5" customHeight="1" x14ac:dyDescent="0.35">
      <c r="A14" s="37" t="s">
        <v>101</v>
      </c>
      <c r="B14" s="29">
        <v>468</v>
      </c>
      <c r="C14" s="29">
        <v>221</v>
      </c>
      <c r="D14" s="144">
        <v>186</v>
      </c>
      <c r="E14" s="152">
        <f>B14-C14-D14</f>
        <v>61</v>
      </c>
    </row>
    <row r="15" spans="1:5" ht="19.5" customHeight="1" x14ac:dyDescent="0.35">
      <c r="A15" s="37" t="s">
        <v>102</v>
      </c>
      <c r="B15" s="29">
        <v>13</v>
      </c>
      <c r="C15" s="29">
        <v>1</v>
      </c>
      <c r="D15" s="144">
        <v>9</v>
      </c>
      <c r="E15" s="152">
        <f>B15-C15-D15</f>
        <v>3</v>
      </c>
    </row>
    <row r="16" spans="1:5" ht="19.5" customHeight="1" x14ac:dyDescent="0.35">
      <c r="A16" s="37" t="s">
        <v>103</v>
      </c>
      <c r="B16" s="1"/>
      <c r="C16" s="1"/>
      <c r="D16" s="143"/>
      <c r="E16" s="152"/>
    </row>
    <row r="17" spans="1:5" ht="27.75" customHeight="1" x14ac:dyDescent="0.35">
      <c r="A17" s="37" t="s">
        <v>104</v>
      </c>
      <c r="B17" s="1"/>
      <c r="C17" s="1"/>
      <c r="D17" s="143"/>
      <c r="E17" s="152"/>
    </row>
    <row r="18" spans="1:5" ht="19.5" customHeight="1" x14ac:dyDescent="0.35">
      <c r="A18" s="37" t="s">
        <v>105</v>
      </c>
      <c r="B18" s="1"/>
      <c r="C18" s="1"/>
      <c r="D18" s="143"/>
      <c r="E18" s="152"/>
    </row>
    <row r="19" spans="1:5" ht="19.5" customHeight="1" thickBot="1" x14ac:dyDescent="0.4">
      <c r="A19" s="38" t="s">
        <v>106</v>
      </c>
      <c r="B19" s="1"/>
      <c r="C19" s="1"/>
      <c r="D19" s="143"/>
      <c r="E19" s="152"/>
    </row>
    <row r="20" spans="1:5" ht="19.5" customHeight="1" thickBot="1" x14ac:dyDescent="0.4">
      <c r="A20" s="138" t="s">
        <v>141</v>
      </c>
      <c r="B20" s="139">
        <f>SUM(B8:B19)</f>
        <v>752</v>
      </c>
      <c r="C20" s="139">
        <f t="shared" ref="C20:E20" si="0">SUM(C8:C19)</f>
        <v>319</v>
      </c>
      <c r="D20" s="148">
        <f t="shared" si="0"/>
        <v>306</v>
      </c>
      <c r="E20" s="153">
        <f t="shared" si="0"/>
        <v>127</v>
      </c>
    </row>
  </sheetData>
  <pageMargins left="0.25" right="0.25" top="0.25" bottom="0.25" header="0.25" footer="0.25"/>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D13"/>
  <sheetViews>
    <sheetView showGridLines="0" workbookViewId="0">
      <pane ySplit="3" topLeftCell="A4" activePane="bottomLeft" state="frozen"/>
      <selection pane="bottomLeft" activeCell="E16" sqref="E16"/>
    </sheetView>
  </sheetViews>
  <sheetFormatPr defaultRowHeight="14.5" x14ac:dyDescent="0.35"/>
  <cols>
    <col min="1" max="1" width="70.453125" customWidth="1"/>
    <col min="2" max="2" width="24.81640625" customWidth="1"/>
    <col min="3" max="3" width="23.453125" customWidth="1"/>
    <col min="4" max="4" width="23.26953125" customWidth="1"/>
    <col min="5" max="8" width="21" customWidth="1"/>
  </cols>
  <sheetData>
    <row r="1" spans="1:4" s="4" customFormat="1" ht="23" x14ac:dyDescent="0.35">
      <c r="A1" s="11" t="s">
        <v>116</v>
      </c>
    </row>
    <row r="2" spans="1:4" s="5" customFormat="1" ht="16" thickBot="1" x14ac:dyDescent="0.4">
      <c r="A2" s="45" t="str">
        <f>'Subpart III-Section B'!A2</f>
        <v>Date Range : 10/1/2023 and 9/30/2024</v>
      </c>
    </row>
    <row r="3" spans="1:4" ht="18.5" thickBot="1" x14ac:dyDescent="0.4">
      <c r="A3" s="58" t="s">
        <v>134</v>
      </c>
    </row>
    <row r="4" spans="1:4" ht="16.5" customHeight="1" thickBot="1" x14ac:dyDescent="0.4"/>
    <row r="5" spans="1:4" s="49" customFormat="1" ht="16.5" customHeight="1" thickBot="1" x14ac:dyDescent="0.4">
      <c r="A5" s="123" t="s">
        <v>107</v>
      </c>
      <c r="B5" s="125"/>
      <c r="C5" s="125"/>
      <c r="D5" s="126"/>
    </row>
    <row r="6" spans="1:4" ht="16.5" customHeight="1" thickBot="1" x14ac:dyDescent="0.4">
      <c r="A6" s="124" t="s">
        <v>108</v>
      </c>
      <c r="D6" s="91"/>
    </row>
    <row r="7" spans="1:4" s="49" customFormat="1" ht="39" x14ac:dyDescent="0.35">
      <c r="A7" s="118" t="s">
        <v>109</v>
      </c>
      <c r="B7" s="2" t="s">
        <v>110</v>
      </c>
      <c r="C7" s="2" t="s">
        <v>111</v>
      </c>
      <c r="D7" s="119" t="s">
        <v>112</v>
      </c>
    </row>
    <row r="8" spans="1:4" ht="16.5" customHeight="1" x14ac:dyDescent="0.35">
      <c r="A8" s="93" t="s">
        <v>113</v>
      </c>
      <c r="B8" s="48">
        <v>116</v>
      </c>
      <c r="C8" s="48">
        <v>23</v>
      </c>
      <c r="D8" s="52">
        <v>56</v>
      </c>
    </row>
    <row r="9" spans="1:4" ht="16.5" customHeight="1" x14ac:dyDescent="0.35">
      <c r="A9" s="93" t="s">
        <v>114</v>
      </c>
      <c r="B9" s="75" t="s">
        <v>3</v>
      </c>
      <c r="C9" s="75" t="s">
        <v>3</v>
      </c>
      <c r="D9" s="92" t="s">
        <v>3</v>
      </c>
    </row>
    <row r="10" spans="1:4" ht="16.5" customHeight="1" thickBot="1" x14ac:dyDescent="0.4">
      <c r="A10" s="94" t="s">
        <v>115</v>
      </c>
      <c r="B10" s="127">
        <v>752</v>
      </c>
      <c r="C10" s="127">
        <f>366-48</f>
        <v>318</v>
      </c>
      <c r="D10" s="53">
        <f>258+48</f>
        <v>306</v>
      </c>
    </row>
    <row r="11" spans="1:4" ht="16.5" customHeight="1" x14ac:dyDescent="0.35"/>
    <row r="12" spans="1:4" ht="16.5" customHeight="1" x14ac:dyDescent="0.35"/>
    <row r="13" spans="1:4" ht="16.5" customHeight="1" x14ac:dyDescent="0.35"/>
  </sheetData>
  <pageMargins left="0.25" right="0.25" top="0.25" bottom="0.25" header="0.25" footer="0.25"/>
  <pageSetup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BD929-C0C6-4B81-B272-4127165F3C16}">
  <sheetPr>
    <tabColor rgb="FF92D050"/>
  </sheetPr>
  <dimension ref="A1:A7"/>
  <sheetViews>
    <sheetView workbookViewId="0">
      <selection activeCell="H6" sqref="H6"/>
    </sheetView>
  </sheetViews>
  <sheetFormatPr defaultRowHeight="14.5" x14ac:dyDescent="0.35"/>
  <cols>
    <col min="1" max="1" width="67.7265625" customWidth="1"/>
  </cols>
  <sheetData>
    <row r="1" spans="1:1" s="4" customFormat="1" ht="23" x14ac:dyDescent="0.35">
      <c r="A1" s="11" t="s">
        <v>116</v>
      </c>
    </row>
    <row r="2" spans="1:1" s="5" customFormat="1" ht="16" thickBot="1" x14ac:dyDescent="0.4">
      <c r="A2" s="45" t="str">
        <f>'Subpart III-Item 2'!A2</f>
        <v>Date Range : 10/1/2023 and 9/30/2024</v>
      </c>
    </row>
    <row r="3" spans="1:1" ht="18.5" thickBot="1" x14ac:dyDescent="0.4">
      <c r="A3" s="58" t="s">
        <v>134</v>
      </c>
    </row>
    <row r="4" spans="1:1" ht="18.5" thickBot="1" x14ac:dyDescent="0.4">
      <c r="A4" s="122"/>
    </row>
    <row r="5" spans="1:1" ht="19.5" customHeight="1" thickBot="1" x14ac:dyDescent="0.4">
      <c r="A5" s="123" t="s">
        <v>90</v>
      </c>
    </row>
    <row r="6" spans="1:1" ht="15" thickBot="1" x14ac:dyDescent="0.4"/>
    <row r="7" spans="1:1" ht="101" thickBot="1" x14ac:dyDescent="0.8">
      <c r="A7" s="131"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SUBPART I-Section B &amp; C</vt:lpstr>
      <vt:lpstr>SUBPART II-Section A &amp; B</vt:lpstr>
      <vt:lpstr>SUBPART II-Section C &amp; D</vt:lpstr>
      <vt:lpstr>SUBPART II-Section E &amp; F</vt:lpstr>
      <vt:lpstr>SUBPART II-Section G &amp; H</vt:lpstr>
      <vt:lpstr>Subpart III-Section A</vt:lpstr>
      <vt:lpstr>Subpart III-Section B</vt:lpstr>
      <vt:lpstr>Subpart III-Item 2</vt:lpstr>
      <vt:lpstr>Subpart III-Section C</vt:lpstr>
      <vt:lpstr>Counties </vt:lpstr>
      <vt:lpstr>'Counties '!Print_Titles</vt:lpstr>
      <vt:lpstr>'Subpart III-Item 2'!Print_Titles</vt:lpstr>
      <vt:lpstr>'Subpart III-Section A'!Print_Titles</vt:lpstr>
      <vt:lpstr>'Subpart III-Section B'!Print_Titles</vt:lpstr>
      <vt:lpstr>'SUBPART II-Section C &amp; D'!Print_Titles</vt:lpstr>
      <vt:lpstr>'SUBPART II-Section G &amp; H'!Print_Titles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Lyons</dc:creator>
  <cp:lastModifiedBy>Dawn Lyons</cp:lastModifiedBy>
  <dcterms:created xsi:type="dcterms:W3CDTF">2025-01-07T19:01:34Z</dcterms:created>
  <dcterms:modified xsi:type="dcterms:W3CDTF">2025-01-10T00:24:11Z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