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v-my.sharepoint.com/personal/dlyons_adsd_nv_gov/Documents/"/>
    </mc:Choice>
  </mc:AlternateContent>
  <xr:revisionPtr revIDLastSave="0" documentId="8_{885F0039-FB69-4B76-90C9-A3B2B06EA8B9}" xr6:coauthVersionLast="47" xr6:coauthVersionMax="47" xr10:uidLastSave="{00000000-0000-0000-0000-000000000000}"/>
  <bookViews>
    <workbookView xWindow="-110" yWindow="-110" windowWidth="19420" windowHeight="12300" xr2:uid="{62DDBA69-B230-4F29-91E9-29CCEAFDD54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37" i="1" l="1"/>
  <c r="X37" i="1"/>
  <c r="W37" i="1"/>
  <c r="V37" i="1"/>
  <c r="U37" i="1"/>
  <c r="T37" i="1"/>
  <c r="Z37" i="1" s="1"/>
  <c r="R37" i="1"/>
  <c r="P37" i="1"/>
  <c r="N37" i="1"/>
  <c r="L37" i="1"/>
  <c r="J37" i="1"/>
  <c r="H37" i="1"/>
  <c r="F37" i="1"/>
  <c r="D37" i="1"/>
  <c r="B37" i="1"/>
  <c r="J40" i="1" s="1"/>
  <c r="J42" i="1" s="1"/>
  <c r="J43" i="1" s="1"/>
  <c r="B40" i="1" l="1"/>
</calcChain>
</file>

<file path=xl/sharedStrings.xml><?xml version="1.0" encoding="utf-8"?>
<sst xmlns="http://schemas.openxmlformats.org/spreadsheetml/2006/main" count="163" uniqueCount="128">
  <si>
    <t>SILC FFY23 budget tracker</t>
  </si>
  <si>
    <t>Category 7060</t>
  </si>
  <si>
    <t>budget</t>
  </si>
  <si>
    <t>Category 7020</t>
  </si>
  <si>
    <t>Category 7302</t>
  </si>
  <si>
    <t xml:space="preserve">Category </t>
  </si>
  <si>
    <t>Category</t>
  </si>
  <si>
    <t>in state flight-6250</t>
  </si>
  <si>
    <t>in state MP</t>
  </si>
  <si>
    <t>Per Diem</t>
  </si>
  <si>
    <t>Out Flight</t>
  </si>
  <si>
    <t>car rental</t>
  </si>
  <si>
    <t>o Per Diem</t>
  </si>
  <si>
    <t>Meeting Expenses</t>
  </si>
  <si>
    <t>NNCIL</t>
  </si>
  <si>
    <t>SNCIL</t>
  </si>
  <si>
    <t>Community Chest</t>
  </si>
  <si>
    <t>Davidson Belluso</t>
  </si>
  <si>
    <t>Dues/Fees</t>
  </si>
  <si>
    <t>Youth Leader</t>
  </si>
  <si>
    <t>IL Program</t>
  </si>
  <si>
    <t>RCIL</t>
  </si>
  <si>
    <t>Travel</t>
  </si>
  <si>
    <t>Date/description</t>
  </si>
  <si>
    <t>amount spent</t>
  </si>
  <si>
    <t>Date</t>
  </si>
  <si>
    <t>installment</t>
  </si>
  <si>
    <t>Date/person</t>
  </si>
  <si>
    <t>CART-Oct-187721</t>
  </si>
  <si>
    <t>Public News&amp;Jan23</t>
  </si>
  <si>
    <t>Oct 6830-0</t>
  </si>
  <si>
    <t>Pumpkinpaloosa</t>
  </si>
  <si>
    <t>Oct 1873552</t>
  </si>
  <si>
    <t>December</t>
  </si>
  <si>
    <t>Nov RFR</t>
  </si>
  <si>
    <t>DL 5/17-5/19</t>
  </si>
  <si>
    <t>Oct 12 ASL</t>
  </si>
  <si>
    <t>Outreach qtr 1</t>
  </si>
  <si>
    <t>Nov 6831-0</t>
  </si>
  <si>
    <t>CARE Chest Reno</t>
  </si>
  <si>
    <t>Oct 1873552-1</t>
  </si>
  <si>
    <t>April</t>
  </si>
  <si>
    <t>Dec RFR</t>
  </si>
  <si>
    <t>DL 11/7-11/10</t>
  </si>
  <si>
    <t>Oct 13 ASL</t>
  </si>
  <si>
    <t>Feb outreach</t>
  </si>
  <si>
    <t>Dec 6832-0</t>
  </si>
  <si>
    <t>Stanford ND 23</t>
  </si>
  <si>
    <t>Nov-1890573</t>
  </si>
  <si>
    <t>Jan RFR</t>
  </si>
  <si>
    <t>Dec 8 ASL</t>
  </si>
  <si>
    <t>March outreach</t>
  </si>
  <si>
    <t>Jan 6833-0</t>
  </si>
  <si>
    <t>B/B/B Reno</t>
  </si>
  <si>
    <t>Dec-1910996</t>
  </si>
  <si>
    <t>Feb RFR</t>
  </si>
  <si>
    <t>CB 7/23-7/28</t>
  </si>
  <si>
    <t>Dec 16 ASL</t>
  </si>
  <si>
    <t>April outreach</t>
  </si>
  <si>
    <t>Feb 6834-0</t>
  </si>
  <si>
    <t>Jan-1934436</t>
  </si>
  <si>
    <t>March RFR</t>
  </si>
  <si>
    <t>DTF 7/23-7/28</t>
  </si>
  <si>
    <t>CART-Dec-187811</t>
  </si>
  <si>
    <t>May outreach</t>
  </si>
  <si>
    <t>March 6835-0</t>
  </si>
  <si>
    <t>Feb-1965952</t>
  </si>
  <si>
    <t>April RFR</t>
  </si>
  <si>
    <t>LV 7/23-7/28</t>
  </si>
  <si>
    <t>CART-Dec8-187812</t>
  </si>
  <si>
    <t>June Outreach</t>
  </si>
  <si>
    <t>March admin</t>
  </si>
  <si>
    <t>Mar-1985192</t>
  </si>
  <si>
    <t>May RFR</t>
  </si>
  <si>
    <t>DL 7/23-7/28</t>
  </si>
  <si>
    <t>ASL 1/11/23</t>
  </si>
  <si>
    <t>July Outreach</t>
  </si>
  <si>
    <t>April 6836-0</t>
  </si>
  <si>
    <t>Apr-2004757</t>
  </si>
  <si>
    <t>June RFR</t>
  </si>
  <si>
    <t>DL 8/28-8/31</t>
  </si>
  <si>
    <t>ASL 1/12/23</t>
  </si>
  <si>
    <t>August Outreach</t>
  </si>
  <si>
    <t>May-6837-0</t>
  </si>
  <si>
    <t>May-2034385</t>
  </si>
  <si>
    <t>July RFR</t>
  </si>
  <si>
    <t>DL 9/9 &amp; 9/10</t>
  </si>
  <si>
    <t>CART 1/11 &amp; 12</t>
  </si>
  <si>
    <t>June-6838-0</t>
  </si>
  <si>
    <t>June-2060557</t>
  </si>
  <si>
    <t>CART 2/22-188008</t>
  </si>
  <si>
    <t>July-6839-0</t>
  </si>
  <si>
    <t>July-2081845</t>
  </si>
  <si>
    <t>ASL 3/31</t>
  </si>
  <si>
    <t>August-6840-0</t>
  </si>
  <si>
    <t>Aug-2101949</t>
  </si>
  <si>
    <t>ASL 3/30</t>
  </si>
  <si>
    <t>Sept-6841-0</t>
  </si>
  <si>
    <t>CART 3/30&amp;3/31</t>
  </si>
  <si>
    <t>ASL 4/5/23</t>
  </si>
  <si>
    <t>ASL 4/28/23</t>
  </si>
  <si>
    <t>ASL 4/6/23</t>
  </si>
  <si>
    <t>CART 4/5 &amp; 4/6</t>
  </si>
  <si>
    <t>ASL 5/12/23</t>
  </si>
  <si>
    <t>CART 5/12/2023</t>
  </si>
  <si>
    <t>CART 5/18/2023</t>
  </si>
  <si>
    <t>ASL 7/6/2023</t>
  </si>
  <si>
    <t>CART 7/6/2023</t>
  </si>
  <si>
    <t>CART 7/2023 SILC</t>
  </si>
  <si>
    <t>ASL 7.12.2023</t>
  </si>
  <si>
    <t>ASL 7.13.2023</t>
  </si>
  <si>
    <t>ASL 8.10.2023</t>
  </si>
  <si>
    <t>CART 8/10/2023</t>
  </si>
  <si>
    <t>ASL 8/16/2023</t>
  </si>
  <si>
    <t>ASL 8/29/2023</t>
  </si>
  <si>
    <t>ASL 8/30/2023</t>
  </si>
  <si>
    <t>Travel Total</t>
  </si>
  <si>
    <t>Running total</t>
  </si>
  <si>
    <t>running total</t>
  </si>
  <si>
    <t>running totals</t>
  </si>
  <si>
    <t>add to balance</t>
  </si>
  <si>
    <t>Totals:</t>
  </si>
  <si>
    <t>Row totals</t>
  </si>
  <si>
    <t>plus resources</t>
  </si>
  <si>
    <t>total spent</t>
  </si>
  <si>
    <t>NCE FFY21</t>
  </si>
  <si>
    <t>taken for IL 4/18</t>
  </si>
  <si>
    <t>remaining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</si>
</sst>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44" formatCode="_(&quot;$&quot;* #,##0.00_);_(&quot;$&quot;* \(#,##0.00\);_(&quot;$&quot;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9">
    <xf numFmtId="0" fontId="0" fillId="0" borderId="0" xfId="0"/>
    <xf numFmtId="0" fontId="2" fillId="0" borderId="1" xfId="0" applyFont="1" applyBorder="1" applyAlignment="1">
      <alignment horizontal="left"/>
    </xf>
    <xf numFmtId="0" fontId="0" fillId="0" borderId="2" xfId="0" applyBorder="1"/>
    <xf numFmtId="0" fontId="2" fillId="0" borderId="3" xfId="0" applyFont="1" applyBorder="1"/>
    <xf numFmtId="44" fontId="0" fillId="0" borderId="4" xfId="1" applyFont="1" applyBorder="1"/>
    <xf numFmtId="0" fontId="2" fillId="0" borderId="5" xfId="0" applyFont="1" applyBorder="1"/>
    <xf numFmtId="44" fontId="0" fillId="0" borderId="5" xfId="1" applyFont="1" applyBorder="1"/>
    <xf numFmtId="0" fontId="0" fillId="0" borderId="5" xfId="0" applyBorder="1"/>
    <xf numFmtId="0" fontId="0" fillId="0" borderId="3" xfId="0" applyBorder="1"/>
    <xf numFmtId="0" fontId="0" fillId="0" borderId="4" xfId="0" applyBorder="1"/>
    <xf numFmtId="0" fontId="0" fillId="0" borderId="6" xfId="0" applyBorder="1"/>
    <xf numFmtId="44" fontId="0" fillId="0" borderId="6" xfId="1" applyFont="1" applyBorder="1"/>
    <xf numFmtId="14" fontId="0" fillId="0" borderId="6" xfId="0" applyNumberFormat="1" applyBorder="1"/>
    <xf numFmtId="0" fontId="0" fillId="0" borderId="7" xfId="0" applyBorder="1"/>
    <xf numFmtId="44" fontId="0" fillId="0" borderId="7" xfId="1" applyFont="1" applyBorder="1"/>
    <xf numFmtId="14" fontId="0" fillId="0" borderId="7" xfId="0" applyNumberFormat="1" applyBorder="1"/>
    <xf numFmtId="44" fontId="0" fillId="0" borderId="7" xfId="0" applyNumberFormat="1" applyBorder="1"/>
    <xf numFmtId="8" fontId="0" fillId="0" borderId="7" xfId="0" applyNumberFormat="1" applyBorder="1"/>
    <xf numFmtId="4" fontId="0" fillId="0" borderId="7" xfId="0" applyNumberFormat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84B073-9ADC-4738-A48A-621D91D905FE}">
  <dimension ref="A1:Z43"/>
  <sheetViews>
    <sheetView tabSelected="1" workbookViewId="0">
      <selection activeCell="D20" sqref="D20"/>
    </sheetView>
  </sheetViews>
  <sheetFormatPr defaultRowHeight="14.5" x14ac:dyDescent="0.35"/>
  <cols>
    <col min="1" max="1" width="16.453125" style="13" customWidth="1"/>
    <col min="2" max="2" width="15.36328125" style="13" customWidth="1"/>
    <col min="3" max="3" width="14.6328125" style="13" customWidth="1"/>
    <col min="4" max="4" width="12.90625" style="13" customWidth="1"/>
    <col min="5" max="5" width="15.08984375" style="13" customWidth="1"/>
    <col min="6" max="6" width="13" style="13" customWidth="1"/>
    <col min="7" max="7" width="19.6328125" style="13" customWidth="1"/>
    <col min="8" max="8" width="12.36328125" style="13" customWidth="1"/>
    <col min="9" max="9" width="14.453125" style="13" customWidth="1"/>
    <col min="10" max="10" width="12.6328125" style="13" customWidth="1"/>
    <col min="11" max="11" width="15" style="13" customWidth="1"/>
    <col min="12" max="12" width="13.1796875" style="13" customWidth="1"/>
    <col min="13" max="13" width="13.26953125" style="13" customWidth="1"/>
    <col min="14" max="14" width="12.26953125" style="13" customWidth="1"/>
    <col min="15" max="15" width="12.36328125" style="13" customWidth="1"/>
    <col min="16" max="16" width="13.6328125" style="13" customWidth="1"/>
    <col min="17" max="17" width="12.453125" style="13" customWidth="1"/>
    <col min="18" max="18" width="13.08984375" style="13" customWidth="1"/>
    <col min="19" max="19" width="16" style="13" customWidth="1"/>
    <col min="20" max="20" width="14.36328125" style="13" customWidth="1"/>
    <col min="21" max="21" width="12.36328125" style="13" customWidth="1"/>
    <col min="22" max="22" width="12.54296875" style="13" customWidth="1"/>
    <col min="23" max="23" width="13.90625" style="13" customWidth="1"/>
    <col min="24" max="24" width="13.54296875" style="13" customWidth="1"/>
    <col min="25" max="25" width="12.7265625" style="13" customWidth="1"/>
    <col min="26" max="26" width="15" style="13" customWidth="1"/>
    <col min="27" max="16384" width="8.7265625" style="13"/>
  </cols>
  <sheetData>
    <row r="1" spans="1:25" s="1" customFormat="1" ht="15" thickBot="1" x14ac:dyDescent="0.4">
      <c r="A1" s="1" t="s">
        <v>0</v>
      </c>
    </row>
    <row r="2" spans="1:25" s="2" customFormat="1" ht="15" thickBot="1" x14ac:dyDescent="0.4">
      <c r="A2" s="2" t="s">
        <v>1</v>
      </c>
      <c r="B2" s="2" t="s">
        <v>2</v>
      </c>
      <c r="C2" s="2" t="s">
        <v>1</v>
      </c>
      <c r="D2" s="2" t="s">
        <v>2</v>
      </c>
      <c r="E2" s="2" t="s">
        <v>1</v>
      </c>
      <c r="F2" s="2" t="s">
        <v>2</v>
      </c>
      <c r="G2" s="2" t="s">
        <v>3</v>
      </c>
      <c r="H2" s="2" t="s">
        <v>2</v>
      </c>
      <c r="I2" s="2" t="s">
        <v>1</v>
      </c>
      <c r="J2" s="2" t="s">
        <v>2</v>
      </c>
      <c r="K2" s="2" t="s">
        <v>4</v>
      </c>
      <c r="L2" s="2" t="s">
        <v>2</v>
      </c>
      <c r="M2" s="2" t="s">
        <v>1</v>
      </c>
      <c r="N2" s="2" t="s">
        <v>2</v>
      </c>
      <c r="O2" s="2" t="s">
        <v>5</v>
      </c>
      <c r="P2" s="2" t="s">
        <v>2</v>
      </c>
      <c r="Q2" s="2" t="s">
        <v>6</v>
      </c>
      <c r="R2" s="2" t="s">
        <v>2</v>
      </c>
      <c r="S2" s="2" t="s">
        <v>5</v>
      </c>
      <c r="T2" s="2" t="s">
        <v>7</v>
      </c>
      <c r="U2" s="2" t="s">
        <v>8</v>
      </c>
      <c r="V2" s="2" t="s">
        <v>9</v>
      </c>
      <c r="W2" s="2" t="s">
        <v>10</v>
      </c>
      <c r="X2" s="2" t="s">
        <v>11</v>
      </c>
      <c r="Y2" s="2" t="s">
        <v>12</v>
      </c>
    </row>
    <row r="3" spans="1:25" s="7" customFormat="1" ht="15" thickBot="1" x14ac:dyDescent="0.4">
      <c r="A3" s="3" t="s">
        <v>13</v>
      </c>
      <c r="B3" s="4">
        <v>6178</v>
      </c>
      <c r="C3" s="5" t="s">
        <v>14</v>
      </c>
      <c r="D3" s="6">
        <v>20000</v>
      </c>
      <c r="E3" s="5" t="s">
        <v>15</v>
      </c>
      <c r="F3" s="6">
        <v>20000</v>
      </c>
      <c r="G3" s="5" t="s">
        <v>16</v>
      </c>
      <c r="H3" s="6">
        <v>9724</v>
      </c>
      <c r="I3" s="5" t="s">
        <v>17</v>
      </c>
      <c r="J3" s="6">
        <v>7200</v>
      </c>
      <c r="K3" s="5" t="s">
        <v>18</v>
      </c>
      <c r="L3" s="6">
        <v>1000</v>
      </c>
      <c r="M3" s="5" t="s">
        <v>19</v>
      </c>
      <c r="N3" s="6">
        <v>13000</v>
      </c>
      <c r="O3" s="5" t="s">
        <v>20</v>
      </c>
      <c r="P3" s="6">
        <v>140000</v>
      </c>
      <c r="Q3" s="5" t="s">
        <v>21</v>
      </c>
      <c r="R3" s="6">
        <v>20000</v>
      </c>
      <c r="S3" s="5" t="s">
        <v>22</v>
      </c>
      <c r="T3" s="6">
        <v>11540</v>
      </c>
      <c r="U3" s="7">
        <v>6210</v>
      </c>
      <c r="V3" s="7">
        <v>6200</v>
      </c>
      <c r="W3" s="7">
        <v>6150</v>
      </c>
      <c r="X3" s="7">
        <v>6215</v>
      </c>
      <c r="Y3" s="7">
        <v>6100</v>
      </c>
    </row>
    <row r="4" spans="1:25" s="7" customFormat="1" ht="15" thickBot="1" x14ac:dyDescent="0.4">
      <c r="A4" s="8" t="s">
        <v>23</v>
      </c>
      <c r="B4" s="9" t="s">
        <v>24</v>
      </c>
      <c r="C4" s="7" t="s">
        <v>23</v>
      </c>
      <c r="D4" s="7" t="s">
        <v>24</v>
      </c>
      <c r="E4" s="7" t="s">
        <v>23</v>
      </c>
      <c r="F4" s="7" t="s">
        <v>24</v>
      </c>
      <c r="G4" s="7" t="s">
        <v>23</v>
      </c>
      <c r="H4" s="7" t="s">
        <v>24</v>
      </c>
      <c r="I4" s="7" t="s">
        <v>23</v>
      </c>
      <c r="J4" s="7" t="s">
        <v>24</v>
      </c>
      <c r="K4" s="7" t="s">
        <v>23</v>
      </c>
      <c r="L4" s="7" t="s">
        <v>24</v>
      </c>
      <c r="M4" s="7" t="s">
        <v>25</v>
      </c>
      <c r="N4" s="7" t="s">
        <v>26</v>
      </c>
      <c r="O4" s="7" t="s">
        <v>25</v>
      </c>
      <c r="P4" s="7" t="s">
        <v>26</v>
      </c>
      <c r="Q4" s="7" t="s">
        <v>25</v>
      </c>
      <c r="R4" s="7" t="s">
        <v>26</v>
      </c>
      <c r="S4" s="7" t="s">
        <v>27</v>
      </c>
    </row>
    <row r="5" spans="1:25" s="10" customFormat="1" ht="15" thickBot="1" x14ac:dyDescent="0.4">
      <c r="A5" s="10" t="s">
        <v>28</v>
      </c>
      <c r="B5" s="11">
        <v>560</v>
      </c>
      <c r="C5" s="12">
        <v>45126</v>
      </c>
      <c r="D5" s="11">
        <v>6586.32</v>
      </c>
      <c r="E5" s="12">
        <v>45121</v>
      </c>
      <c r="F5" s="11">
        <v>11736.94</v>
      </c>
      <c r="G5" s="10" t="s">
        <v>29</v>
      </c>
      <c r="H5" s="11">
        <v>4838.82</v>
      </c>
      <c r="I5" s="10" t="s">
        <v>30</v>
      </c>
      <c r="J5" s="11">
        <v>575</v>
      </c>
      <c r="K5" s="10" t="s">
        <v>31</v>
      </c>
      <c r="L5" s="11">
        <v>306.8</v>
      </c>
      <c r="M5" s="10" t="s">
        <v>32</v>
      </c>
      <c r="N5" s="11">
        <v>1527.51</v>
      </c>
      <c r="O5" s="10" t="s">
        <v>33</v>
      </c>
      <c r="P5" s="11">
        <v>35000</v>
      </c>
      <c r="Q5" s="10" t="s">
        <v>34</v>
      </c>
      <c r="R5" s="11">
        <v>1666.16</v>
      </c>
      <c r="S5" s="11" t="s">
        <v>35</v>
      </c>
      <c r="T5" s="11">
        <v>252.39</v>
      </c>
      <c r="U5" s="11"/>
      <c r="V5" s="11"/>
      <c r="W5" s="11"/>
    </row>
    <row r="6" spans="1:25" ht="15" thickBot="1" x14ac:dyDescent="0.4">
      <c r="A6" s="13" t="s">
        <v>36</v>
      </c>
      <c r="B6" s="14">
        <v>340</v>
      </c>
      <c r="E6" s="15">
        <v>45165</v>
      </c>
      <c r="F6" s="14">
        <v>6303.99</v>
      </c>
      <c r="G6" s="13" t="s">
        <v>37</v>
      </c>
      <c r="H6" s="14">
        <v>605.14</v>
      </c>
      <c r="I6" s="13" t="s">
        <v>38</v>
      </c>
      <c r="J6" s="14">
        <v>575</v>
      </c>
      <c r="K6" s="13" t="s">
        <v>39</v>
      </c>
      <c r="L6" s="14">
        <v>100</v>
      </c>
      <c r="M6" s="13" t="s">
        <v>40</v>
      </c>
      <c r="N6" s="14">
        <v>25.89</v>
      </c>
      <c r="O6" s="13" t="s">
        <v>41</v>
      </c>
      <c r="P6" s="14">
        <v>41149.519999999997</v>
      </c>
      <c r="Q6" s="13" t="s">
        <v>42</v>
      </c>
      <c r="R6" s="14">
        <v>1666.16</v>
      </c>
      <c r="S6" s="7" t="s">
        <v>43</v>
      </c>
      <c r="T6" s="6">
        <v>166.46</v>
      </c>
      <c r="U6" s="14"/>
      <c r="W6" s="14"/>
      <c r="Y6" s="14"/>
    </row>
    <row r="7" spans="1:25" x14ac:dyDescent="0.35">
      <c r="A7" s="13" t="s">
        <v>44</v>
      </c>
      <c r="B7" s="14">
        <v>340</v>
      </c>
      <c r="G7" s="13" t="s">
        <v>45</v>
      </c>
      <c r="H7" s="14">
        <v>108.65</v>
      </c>
      <c r="I7" s="13" t="s">
        <v>46</v>
      </c>
      <c r="J7" s="14">
        <v>575</v>
      </c>
      <c r="K7" s="13" t="s">
        <v>47</v>
      </c>
      <c r="L7" s="14">
        <v>20</v>
      </c>
      <c r="M7" s="13" t="s">
        <v>48</v>
      </c>
      <c r="N7" s="14">
        <v>789.65</v>
      </c>
      <c r="Q7" s="13" t="s">
        <v>49</v>
      </c>
      <c r="R7" s="14">
        <v>1666.16</v>
      </c>
      <c r="S7" s="13" t="s">
        <v>35</v>
      </c>
      <c r="T7" s="14">
        <v>252.39</v>
      </c>
      <c r="U7" s="14">
        <v>105.04</v>
      </c>
      <c r="W7" s="14"/>
      <c r="X7" s="14"/>
      <c r="Y7" s="14"/>
    </row>
    <row r="8" spans="1:25" x14ac:dyDescent="0.35">
      <c r="A8" s="13" t="s">
        <v>50</v>
      </c>
      <c r="B8" s="14">
        <v>170</v>
      </c>
      <c r="G8" s="13" t="s">
        <v>51</v>
      </c>
      <c r="H8" s="14">
        <v>225.53</v>
      </c>
      <c r="I8" s="13" t="s">
        <v>52</v>
      </c>
      <c r="J8" s="14">
        <v>575</v>
      </c>
      <c r="K8" s="13" t="s">
        <v>53</v>
      </c>
      <c r="L8" s="14">
        <v>100</v>
      </c>
      <c r="M8" s="13" t="s">
        <v>54</v>
      </c>
      <c r="N8" s="14">
        <v>712.02</v>
      </c>
      <c r="Q8" s="13" t="s">
        <v>55</v>
      </c>
      <c r="R8" s="14">
        <v>1666.16</v>
      </c>
      <c r="S8" s="13" t="s">
        <v>56</v>
      </c>
      <c r="T8" s="14"/>
      <c r="W8" s="14">
        <v>796.39</v>
      </c>
      <c r="Y8" s="14">
        <v>2158.4499999999998</v>
      </c>
    </row>
    <row r="9" spans="1:25" x14ac:dyDescent="0.35">
      <c r="A9" s="13" t="s">
        <v>57</v>
      </c>
      <c r="B9" s="14">
        <v>170</v>
      </c>
      <c r="G9" s="13" t="s">
        <v>58</v>
      </c>
      <c r="H9" s="14">
        <v>237.73</v>
      </c>
      <c r="I9" s="13" t="s">
        <v>59</v>
      </c>
      <c r="J9" s="14">
        <v>575</v>
      </c>
      <c r="M9" s="13" t="s">
        <v>60</v>
      </c>
      <c r="N9" s="14">
        <v>1307.49</v>
      </c>
      <c r="Q9" s="13" t="s">
        <v>61</v>
      </c>
      <c r="R9" s="14">
        <v>1666.16</v>
      </c>
      <c r="S9" s="13" t="s">
        <v>62</v>
      </c>
      <c r="T9" s="14"/>
      <c r="W9" s="14">
        <v>895.13</v>
      </c>
      <c r="Y9" s="14"/>
    </row>
    <row r="10" spans="1:25" x14ac:dyDescent="0.35">
      <c r="A10" s="13" t="s">
        <v>63</v>
      </c>
      <c r="B10" s="14">
        <v>140</v>
      </c>
      <c r="G10" s="13" t="s">
        <v>64</v>
      </c>
      <c r="H10" s="14">
        <v>120.42</v>
      </c>
      <c r="I10" s="13" t="s">
        <v>65</v>
      </c>
      <c r="J10" s="14">
        <v>575</v>
      </c>
      <c r="M10" s="13" t="s">
        <v>66</v>
      </c>
      <c r="N10" s="14">
        <v>614.91</v>
      </c>
      <c r="Q10" s="13" t="s">
        <v>67</v>
      </c>
      <c r="R10" s="14">
        <v>1666.16</v>
      </c>
      <c r="S10" s="13" t="s">
        <v>68</v>
      </c>
      <c r="T10" s="14"/>
      <c r="W10" s="14">
        <v>895.13</v>
      </c>
      <c r="Y10" s="14">
        <v>1974.9</v>
      </c>
    </row>
    <row r="11" spans="1:25" x14ac:dyDescent="0.35">
      <c r="A11" s="13" t="s">
        <v>69</v>
      </c>
      <c r="B11" s="14">
        <v>140</v>
      </c>
      <c r="G11" s="13" t="s">
        <v>70</v>
      </c>
      <c r="H11" s="14">
        <v>380.28</v>
      </c>
      <c r="I11" s="13" t="s">
        <v>71</v>
      </c>
      <c r="J11" s="14">
        <v>300</v>
      </c>
      <c r="M11" s="13" t="s">
        <v>72</v>
      </c>
      <c r="N11" s="14">
        <v>1171.56</v>
      </c>
      <c r="Q11" s="13" t="s">
        <v>73</v>
      </c>
      <c r="R11" s="14">
        <v>1666.16</v>
      </c>
      <c r="S11" s="13" t="s">
        <v>74</v>
      </c>
      <c r="T11" s="14"/>
      <c r="W11" s="14">
        <v>790.05</v>
      </c>
      <c r="Y11" s="14">
        <v>2176.9699999999998</v>
      </c>
    </row>
    <row r="12" spans="1:25" x14ac:dyDescent="0.35">
      <c r="A12" s="13" t="s">
        <v>75</v>
      </c>
      <c r="B12" s="14">
        <v>510</v>
      </c>
      <c r="G12" s="13" t="s">
        <v>76</v>
      </c>
      <c r="H12" s="14">
        <v>206.66</v>
      </c>
      <c r="I12" s="13" t="s">
        <v>77</v>
      </c>
      <c r="J12" s="14">
        <v>575</v>
      </c>
      <c r="M12" s="13" t="s">
        <v>78</v>
      </c>
      <c r="N12" s="14">
        <v>1048.56</v>
      </c>
      <c r="Q12" s="13" t="s">
        <v>79</v>
      </c>
      <c r="R12" s="14">
        <v>1666.16</v>
      </c>
      <c r="S12" s="13" t="s">
        <v>80</v>
      </c>
      <c r="T12" s="14">
        <v>378.44</v>
      </c>
      <c r="U12" s="14">
        <v>267.06</v>
      </c>
      <c r="W12" s="14"/>
      <c r="Y12" s="14"/>
    </row>
    <row r="13" spans="1:25" x14ac:dyDescent="0.35">
      <c r="A13" s="13" t="s">
        <v>81</v>
      </c>
      <c r="B13" s="14">
        <v>510</v>
      </c>
      <c r="G13" s="13" t="s">
        <v>82</v>
      </c>
      <c r="H13" s="14">
        <v>310.79000000000002</v>
      </c>
      <c r="I13" s="13" t="s">
        <v>83</v>
      </c>
      <c r="J13" s="14">
        <v>575</v>
      </c>
      <c r="M13" s="13" t="s">
        <v>84</v>
      </c>
      <c r="N13" s="14">
        <v>563.12</v>
      </c>
      <c r="Q13" s="13" t="s">
        <v>85</v>
      </c>
      <c r="R13" s="14">
        <v>1666.16</v>
      </c>
      <c r="S13" s="13" t="s">
        <v>86</v>
      </c>
      <c r="T13" s="14">
        <v>324.52</v>
      </c>
      <c r="U13" s="14">
        <v>49.97</v>
      </c>
      <c r="V13" s="14"/>
      <c r="X13" s="14">
        <v>49.97</v>
      </c>
    </row>
    <row r="14" spans="1:25" x14ac:dyDescent="0.35">
      <c r="A14" s="13" t="s">
        <v>87</v>
      </c>
      <c r="B14" s="14">
        <v>700</v>
      </c>
      <c r="I14" s="13" t="s">
        <v>88</v>
      </c>
      <c r="J14" s="14">
        <v>575</v>
      </c>
      <c r="M14" s="13" t="s">
        <v>89</v>
      </c>
      <c r="N14" s="14">
        <v>679.67</v>
      </c>
      <c r="W14" s="14"/>
    </row>
    <row r="15" spans="1:25" x14ac:dyDescent="0.35">
      <c r="A15" s="13" t="s">
        <v>90</v>
      </c>
      <c r="B15" s="14">
        <v>280</v>
      </c>
      <c r="I15" s="13" t="s">
        <v>91</v>
      </c>
      <c r="J15" s="14">
        <v>575</v>
      </c>
      <c r="M15" s="13" t="s">
        <v>92</v>
      </c>
      <c r="N15" s="14">
        <v>1113.29</v>
      </c>
      <c r="W15" s="14"/>
    </row>
    <row r="16" spans="1:25" x14ac:dyDescent="0.35">
      <c r="A16" s="13" t="s">
        <v>93</v>
      </c>
      <c r="B16" s="14">
        <v>170</v>
      </c>
      <c r="I16" s="13" t="s">
        <v>94</v>
      </c>
      <c r="J16" s="14">
        <v>575</v>
      </c>
      <c r="M16" s="13" t="s">
        <v>95</v>
      </c>
      <c r="N16" s="14">
        <v>110.03</v>
      </c>
      <c r="V16" s="14"/>
      <c r="W16" s="14"/>
    </row>
    <row r="17" spans="1:10" x14ac:dyDescent="0.35">
      <c r="A17" s="13" t="s">
        <v>96</v>
      </c>
      <c r="B17" s="14">
        <v>340</v>
      </c>
      <c r="I17" s="13" t="s">
        <v>97</v>
      </c>
      <c r="J17" s="14">
        <v>575</v>
      </c>
    </row>
    <row r="18" spans="1:10" x14ac:dyDescent="0.35">
      <c r="A18" s="13" t="s">
        <v>98</v>
      </c>
      <c r="B18" s="14">
        <v>420</v>
      </c>
      <c r="J18" s="14"/>
    </row>
    <row r="19" spans="1:10" x14ac:dyDescent="0.35">
      <c r="A19" s="13" t="s">
        <v>99</v>
      </c>
      <c r="B19" s="14">
        <v>510</v>
      </c>
      <c r="J19" s="14"/>
    </row>
    <row r="20" spans="1:10" x14ac:dyDescent="0.35">
      <c r="A20" s="13" t="s">
        <v>100</v>
      </c>
      <c r="B20" s="14">
        <v>170</v>
      </c>
      <c r="J20" s="14"/>
    </row>
    <row r="21" spans="1:10" x14ac:dyDescent="0.35">
      <c r="A21" s="13" t="s">
        <v>101</v>
      </c>
      <c r="B21" s="14">
        <v>510</v>
      </c>
      <c r="J21" s="14"/>
    </row>
    <row r="22" spans="1:10" x14ac:dyDescent="0.35">
      <c r="A22" s="13" t="s">
        <v>102</v>
      </c>
      <c r="B22" s="14">
        <v>840</v>
      </c>
      <c r="J22" s="14"/>
    </row>
    <row r="23" spans="1:10" x14ac:dyDescent="0.35">
      <c r="A23" s="13" t="s">
        <v>103</v>
      </c>
      <c r="B23" s="14">
        <v>170</v>
      </c>
      <c r="J23" s="14"/>
    </row>
    <row r="24" spans="1:10" x14ac:dyDescent="0.35">
      <c r="A24" s="13" t="s">
        <v>104</v>
      </c>
      <c r="B24" s="14">
        <v>140</v>
      </c>
      <c r="J24" s="14"/>
    </row>
    <row r="25" spans="1:10" x14ac:dyDescent="0.35">
      <c r="A25" s="13" t="s">
        <v>105</v>
      </c>
      <c r="B25" s="14">
        <v>280</v>
      </c>
      <c r="J25" s="14"/>
    </row>
    <row r="26" spans="1:10" x14ac:dyDescent="0.35">
      <c r="A26" s="13" t="s">
        <v>106</v>
      </c>
      <c r="B26" s="14">
        <v>340</v>
      </c>
      <c r="J26" s="14"/>
    </row>
    <row r="27" spans="1:10" x14ac:dyDescent="0.35">
      <c r="A27" s="13" t="s">
        <v>107</v>
      </c>
      <c r="B27" s="14">
        <v>280</v>
      </c>
      <c r="J27" s="14"/>
    </row>
    <row r="28" spans="1:10" x14ac:dyDescent="0.35">
      <c r="A28" s="13" t="s">
        <v>108</v>
      </c>
      <c r="B28" s="14">
        <v>840</v>
      </c>
      <c r="J28" s="14"/>
    </row>
    <row r="29" spans="1:10" x14ac:dyDescent="0.35">
      <c r="A29" s="13" t="s">
        <v>109</v>
      </c>
      <c r="B29" s="14">
        <v>510</v>
      </c>
      <c r="J29" s="14"/>
    </row>
    <row r="30" spans="1:10" x14ac:dyDescent="0.35">
      <c r="A30" s="13" t="s">
        <v>110</v>
      </c>
      <c r="B30" s="14">
        <v>510</v>
      </c>
      <c r="J30" s="14"/>
    </row>
    <row r="31" spans="1:10" x14ac:dyDescent="0.35">
      <c r="A31" s="13" t="s">
        <v>111</v>
      </c>
      <c r="B31" s="14">
        <v>340</v>
      </c>
      <c r="J31" s="14"/>
    </row>
    <row r="32" spans="1:10" x14ac:dyDescent="0.35">
      <c r="A32" s="13" t="s">
        <v>112</v>
      </c>
      <c r="B32" s="14">
        <v>240</v>
      </c>
      <c r="J32" s="14"/>
    </row>
    <row r="33" spans="1:26" x14ac:dyDescent="0.35">
      <c r="A33" s="13" t="s">
        <v>113</v>
      </c>
      <c r="B33" s="14">
        <v>505.58</v>
      </c>
      <c r="J33" s="14"/>
    </row>
    <row r="34" spans="1:26" x14ac:dyDescent="0.35">
      <c r="A34" s="13" t="s">
        <v>114</v>
      </c>
      <c r="B34" s="14">
        <v>340</v>
      </c>
      <c r="J34" s="14"/>
    </row>
    <row r="35" spans="1:26" x14ac:dyDescent="0.35">
      <c r="A35" s="13" t="s">
        <v>115</v>
      </c>
      <c r="B35" s="14">
        <v>340</v>
      </c>
      <c r="J35" s="14"/>
    </row>
    <row r="36" spans="1:26" x14ac:dyDescent="0.35">
      <c r="B36" s="14"/>
      <c r="J36" s="14"/>
      <c r="Z36" s="13" t="s">
        <v>116</v>
      </c>
    </row>
    <row r="37" spans="1:26" x14ac:dyDescent="0.35">
      <c r="A37" s="13" t="s">
        <v>117</v>
      </c>
      <c r="B37" s="14">
        <f>SUM(B5:B36)</f>
        <v>11655.58</v>
      </c>
      <c r="C37" s="13" t="s">
        <v>118</v>
      </c>
      <c r="D37" s="14">
        <f>SUM(D5:D36)</f>
        <v>6586.32</v>
      </c>
      <c r="E37" s="13" t="s">
        <v>118</v>
      </c>
      <c r="F37" s="14">
        <f>SUM(F5:F36)</f>
        <v>18040.93</v>
      </c>
      <c r="G37" s="13" t="s">
        <v>118</v>
      </c>
      <c r="H37" s="16">
        <f>SUM(H5:H36)*1.1</f>
        <v>7737.4219999999987</v>
      </c>
      <c r="I37" s="13" t="s">
        <v>118</v>
      </c>
      <c r="J37" s="14">
        <f>SUM(J5:J36)</f>
        <v>7200</v>
      </c>
      <c r="K37" s="13" t="s">
        <v>118</v>
      </c>
      <c r="L37" s="17">
        <f>SUM(L5:L36)</f>
        <v>526.79999999999995</v>
      </c>
      <c r="M37" s="13" t="s">
        <v>118</v>
      </c>
      <c r="N37" s="14">
        <f>SUM(N5:N36)</f>
        <v>9663.6999999999989</v>
      </c>
      <c r="O37" s="13" t="s">
        <v>118</v>
      </c>
      <c r="P37" s="14">
        <f>SUM(P5:P36)</f>
        <v>76149.51999999999</v>
      </c>
      <c r="Q37" s="13" t="s">
        <v>118</v>
      </c>
      <c r="R37" s="14">
        <f>SUM(R5:R36)</f>
        <v>14995.44</v>
      </c>
      <c r="S37" s="13" t="s">
        <v>119</v>
      </c>
      <c r="T37" s="16">
        <f>SUM(T5:T36)</f>
        <v>1374.2</v>
      </c>
      <c r="U37" s="16">
        <f>SUM(U4:U36)</f>
        <v>422.07000000000005</v>
      </c>
      <c r="V37" s="16">
        <f>SUM(V5:V36)</f>
        <v>0</v>
      </c>
      <c r="W37" s="16">
        <f>SUM(W5:W36)</f>
        <v>3376.7</v>
      </c>
      <c r="X37" s="13">
        <f>SUM(X5:X36)</f>
        <v>49.97</v>
      </c>
      <c r="Y37" s="14">
        <f>SUM(Y5:Y21)</f>
        <v>6310.32</v>
      </c>
      <c r="Z37" s="13">
        <f>SUM(T37:Y37)</f>
        <v>11533.259999999998</v>
      </c>
    </row>
    <row r="38" spans="1:26" x14ac:dyDescent="0.35">
      <c r="B38" s="14"/>
    </row>
    <row r="39" spans="1:26" x14ac:dyDescent="0.35">
      <c r="O39" s="13" t="s">
        <v>120</v>
      </c>
      <c r="P39" s="18">
        <v>63850.48</v>
      </c>
    </row>
    <row r="40" spans="1:26" x14ac:dyDescent="0.35">
      <c r="A40" s="13" t="s">
        <v>121</v>
      </c>
      <c r="B40" s="16">
        <f>B37+D37+F37+H37+J37+L37+N37+P37+R37+Z37</f>
        <v>164088.97200000001</v>
      </c>
      <c r="I40" s="13" t="s">
        <v>122</v>
      </c>
      <c r="J40" s="16">
        <f>SUM(B37, D37, F37, H37,J37, L37, N37, P37, R37, Z37)</f>
        <v>164088.97200000001</v>
      </c>
    </row>
    <row r="41" spans="1:26" x14ac:dyDescent="0.35">
      <c r="I41" s="13" t="s">
        <v>123</v>
      </c>
      <c r="J41" s="18">
        <v>96774.6</v>
      </c>
    </row>
    <row r="42" spans="1:26" x14ac:dyDescent="0.35">
      <c r="I42" s="13" t="s">
        <v>124</v>
      </c>
      <c r="J42" s="16">
        <f>SUM(J40:J41)</f>
        <v>260863.57200000001</v>
      </c>
    </row>
    <row r="43" spans="1:26" x14ac:dyDescent="0.35">
      <c r="A43" s="13" t="s">
        <v>125</v>
      </c>
      <c r="B43" s="17">
        <v>63850.48</v>
      </c>
      <c r="C43" s="13" t="s">
        <v>126</v>
      </c>
      <c r="I43" s="13" t="s">
        <v>127</v>
      </c>
      <c r="J43" s="16">
        <f>338717-J42</f>
        <v>77853.427999999985</v>
      </c>
    </row>
  </sheetData>
  <mergeCells count="1">
    <mergeCell ref="A1:XFD1"/>
  </mergeCells>
  <pageMargins left="0.7" right="0.7" top="0.75" bottom="0.75" header="0.3" footer="0.3"/>
  <pageSetup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Dawn Lyons</dc:creator>
  <cp:lastModifiedBy>Dawn Lyons</cp:lastModifiedBy>
  <cp:lastPrinted>2023-09-22T15:36:28Z</cp:lastPrinted>
  <dcterms:created xsi:type="dcterms:W3CDTF">2023-09-22T15:35:22Z</dcterms:created>
  <dcterms:modified xsi:type="dcterms:W3CDTF">2023-09-22T15:37:02Z</dcterms:modified>
</cp:coreProperties>
</file>