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v-my.sharepoint.com/personal/wthornley_adsd_nv_gov/Documents/Homeshare/SILC FY23 Oct. 2022 to Sept. 2023 Meetings/10.12 &amp; 10.13.22 SILC Meeting/"/>
    </mc:Choice>
  </mc:AlternateContent>
  <xr:revisionPtr revIDLastSave="0" documentId="8_{EB12500D-215F-453D-BC2F-6867B7B7DEA8}" xr6:coauthVersionLast="47" xr6:coauthVersionMax="47" xr10:uidLastSave="{00000000-0000-0000-0000-000000000000}"/>
  <bookViews>
    <workbookView xWindow="-110" yWindow="-110" windowWidth="19420" windowHeight="10300" xr2:uid="{263B1BC8-8B34-4F5B-A950-8C9BB41510B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  <c r="B26" i="1" s="1"/>
  <c r="AC23" i="1"/>
  <c r="AB23" i="1"/>
  <c r="AA23" i="1"/>
  <c r="Z23" i="1"/>
  <c r="Y23" i="1"/>
  <c r="X23" i="1"/>
  <c r="AD23" i="1" s="1"/>
  <c r="V23" i="1"/>
  <c r="T23" i="1"/>
  <c r="R23" i="1"/>
  <c r="P23" i="1"/>
  <c r="N23" i="1"/>
  <c r="L23" i="1"/>
  <c r="J23" i="1"/>
  <c r="H23" i="1"/>
  <c r="F23" i="1"/>
  <c r="D23" i="1"/>
  <c r="B23" i="1"/>
  <c r="B27" i="1" l="1"/>
  <c r="B29" i="1" s="1"/>
</calcChain>
</file>

<file path=xl/sharedStrings.xml><?xml version="1.0" encoding="utf-8"?>
<sst xmlns="http://schemas.openxmlformats.org/spreadsheetml/2006/main" count="158" uniqueCount="114">
  <si>
    <t>SILC FFY22 budget tracker     (SFY22 CAT 36 $321,781 - remaining of $338,717 in SWCAP, AG, etc.)</t>
  </si>
  <si>
    <t>Category 7060</t>
  </si>
  <si>
    <t>budget</t>
  </si>
  <si>
    <t>Category 7020</t>
  </si>
  <si>
    <t>Category 7302</t>
  </si>
  <si>
    <t xml:space="preserve">Category </t>
  </si>
  <si>
    <t>Category</t>
  </si>
  <si>
    <t>in state flight-6250</t>
  </si>
  <si>
    <t>in state MP</t>
  </si>
  <si>
    <t>Per Diem</t>
  </si>
  <si>
    <t>Out Flight</t>
  </si>
  <si>
    <t>car rental</t>
  </si>
  <si>
    <t>o Per Diem</t>
  </si>
  <si>
    <t>Meeting Expenses</t>
  </si>
  <si>
    <t>Mail-Office</t>
  </si>
  <si>
    <t>RCIL</t>
  </si>
  <si>
    <t>SNCIL</t>
  </si>
  <si>
    <t>Outreach Materials</t>
  </si>
  <si>
    <t>(see CC)</t>
  </si>
  <si>
    <t>Community Chest</t>
  </si>
  <si>
    <t>Dues/Fees</t>
  </si>
  <si>
    <t>Davidson Belluso</t>
  </si>
  <si>
    <t>Youth Leader</t>
  </si>
  <si>
    <t>IL Program</t>
  </si>
  <si>
    <t>NNCIL</t>
  </si>
  <si>
    <t>Travel</t>
  </si>
  <si>
    <t>Date/description</t>
  </si>
  <si>
    <t>amount spent</t>
  </si>
  <si>
    <t>Date</t>
  </si>
  <si>
    <t>installment</t>
  </si>
  <si>
    <t>Date/person</t>
  </si>
  <si>
    <t>10/13 &amp; 14 CART</t>
  </si>
  <si>
    <t>PO Box renewal</t>
  </si>
  <si>
    <t>October RFR</t>
  </si>
  <si>
    <t>May FFY22</t>
  </si>
  <si>
    <t>dry erase markers</t>
  </si>
  <si>
    <t>Feb 1/for KPS3</t>
  </si>
  <si>
    <t>NCIL 22/4 reg</t>
  </si>
  <si>
    <t>march 6823-0</t>
  </si>
  <si>
    <t>1508880-Nov21</t>
  </si>
  <si>
    <t>june FFY22</t>
  </si>
  <si>
    <t>4/10-4/13 DL</t>
  </si>
  <si>
    <t>1/12 &amp; 1/13 CART</t>
  </si>
  <si>
    <t>Jan RFR</t>
  </si>
  <si>
    <t>August FFY22</t>
  </si>
  <si>
    <t>flash drives</t>
  </si>
  <si>
    <t>NASILC memb22</t>
  </si>
  <si>
    <t>April 6824-0</t>
  </si>
  <si>
    <t>1569191-Dec21</t>
  </si>
  <si>
    <t>remainder</t>
  </si>
  <si>
    <t>DTF SC May22</t>
  </si>
  <si>
    <t>10/13 ASL</t>
  </si>
  <si>
    <t>Dec RFR</t>
  </si>
  <si>
    <t>3/30-SSSA Conf.</t>
  </si>
  <si>
    <t>ASA 22</t>
  </si>
  <si>
    <t>May 6842-0</t>
  </si>
  <si>
    <t>1607279-Jan22</t>
  </si>
  <si>
    <t>RO SC May22</t>
  </si>
  <si>
    <t>10/14 ASL</t>
  </si>
  <si>
    <t>Feb RFR</t>
  </si>
  <si>
    <t>4/30 KPS3-47804</t>
  </si>
  <si>
    <t>Senior Service22</t>
  </si>
  <si>
    <t>May6825-0</t>
  </si>
  <si>
    <t>1643815-Feb22</t>
  </si>
  <si>
    <t>PU SC May22</t>
  </si>
  <si>
    <t>4/20&amp;21 CART</t>
  </si>
  <si>
    <t>Nov RFR</t>
  </si>
  <si>
    <t>April/May 2022</t>
  </si>
  <si>
    <t>June6826-0</t>
  </si>
  <si>
    <t>1677730-Mar22</t>
  </si>
  <si>
    <t>HD SC May22</t>
  </si>
  <si>
    <t>7/13 ASL</t>
  </si>
  <si>
    <t>Mar RFR</t>
  </si>
  <si>
    <t>July6827-0</t>
  </si>
  <si>
    <t>1711259-April22</t>
  </si>
  <si>
    <t>MH SC May22</t>
  </si>
  <si>
    <t>7/13 &amp; 14 CART</t>
  </si>
  <si>
    <t>April RFR</t>
  </si>
  <si>
    <t>August 6828-0</t>
  </si>
  <si>
    <t>1766932-May22</t>
  </si>
  <si>
    <t>JWS SC May22</t>
  </si>
  <si>
    <t>8/29 IWD CART</t>
  </si>
  <si>
    <t>May RFR</t>
  </si>
  <si>
    <t>September 6829-0</t>
  </si>
  <si>
    <t>1792757-June22</t>
  </si>
  <si>
    <t>DL SC May22</t>
  </si>
  <si>
    <t>7/14 ASL</t>
  </si>
  <si>
    <t>June RFR</t>
  </si>
  <si>
    <t>5/31 KPS3-48064</t>
  </si>
  <si>
    <t>1831212-Aug22</t>
  </si>
  <si>
    <t>DL CC May22</t>
  </si>
  <si>
    <t>July RFR</t>
  </si>
  <si>
    <t>9/16 SNCIL</t>
  </si>
  <si>
    <t>WT NCIL22</t>
  </si>
  <si>
    <t>Aug RFR</t>
  </si>
  <si>
    <t>Zoom languages</t>
  </si>
  <si>
    <t>DTF NCIL22</t>
  </si>
  <si>
    <t>Cody travel</t>
  </si>
  <si>
    <t>WT SC May22</t>
  </si>
  <si>
    <t>2022 September</t>
  </si>
  <si>
    <t>WT LV July22</t>
  </si>
  <si>
    <t>DSOSN</t>
  </si>
  <si>
    <t>DTF LV July22</t>
  </si>
  <si>
    <t>Travel Total</t>
  </si>
  <si>
    <t>Running total</t>
  </si>
  <si>
    <t>running total</t>
  </si>
  <si>
    <t>running totals</t>
  </si>
  <si>
    <t>4325 FFY22</t>
  </si>
  <si>
    <t>full total less travel</t>
  </si>
  <si>
    <t>7200 FFY23</t>
  </si>
  <si>
    <t>remaining</t>
  </si>
  <si>
    <t>remaining w/travel</t>
  </si>
  <si>
    <t>resource budget</t>
  </si>
  <si>
    <t>total remaining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</si>
</sst>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2" xfId="0" applyBorder="1"/>
    <xf numFmtId="0" fontId="0" fillId="0" borderId="3" xfId="0" applyBorder="1"/>
    <xf numFmtId="0" fontId="2" fillId="0" borderId="4" xfId="0" applyFont="1" applyBorder="1"/>
    <xf numFmtId="44" fontId="0" fillId="0" borderId="5" xfId="1" applyFont="1" applyBorder="1"/>
    <xf numFmtId="44" fontId="0" fillId="0" borderId="6" xfId="1" applyFont="1" applyBorder="1"/>
    <xf numFmtId="0" fontId="2" fillId="0" borderId="6" xfId="0" applyFont="1" applyBorder="1"/>
    <xf numFmtId="44" fontId="0" fillId="0" borderId="7" xfId="1" applyFont="1" applyBorder="1"/>
    <xf numFmtId="0" fontId="0" fillId="0" borderId="6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44" fontId="0" fillId="0" borderId="8" xfId="1" applyFont="1" applyBorder="1"/>
    <xf numFmtId="44" fontId="0" fillId="0" borderId="9" xfId="1" applyFont="1" applyBorder="1"/>
    <xf numFmtId="16" fontId="0" fillId="0" borderId="8" xfId="0" applyNumberFormat="1" applyBorder="1"/>
    <xf numFmtId="0" fontId="0" fillId="0" borderId="10" xfId="0" applyBorder="1"/>
    <xf numFmtId="44" fontId="0" fillId="0" borderId="10" xfId="1" applyFont="1" applyBorder="1"/>
    <xf numFmtId="17" fontId="0" fillId="0" borderId="10" xfId="0" applyNumberFormat="1" applyBorder="1"/>
    <xf numFmtId="44" fontId="0" fillId="0" borderId="11" xfId="1" applyFont="1" applyBorder="1"/>
    <xf numFmtId="0" fontId="0" fillId="0" borderId="11" xfId="0" applyBorder="1"/>
    <xf numFmtId="16" fontId="0" fillId="0" borderId="10" xfId="0" applyNumberFormat="1" applyBorder="1"/>
    <xf numFmtId="44" fontId="0" fillId="0" borderId="10" xfId="0" applyNumberFormat="1" applyBorder="1"/>
    <xf numFmtId="8" fontId="0" fillId="0" borderId="10" xfId="0" applyNumberFormat="1" applyBorder="1"/>
    <xf numFmtId="0" fontId="2" fillId="0" borderId="1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9660D-8CAA-4082-8132-E9E4F619BD4F}">
  <dimension ref="A1:AD29"/>
  <sheetViews>
    <sheetView tabSelected="1" workbookViewId="0">
      <selection activeCell="I16" sqref="I16"/>
    </sheetView>
  </sheetViews>
  <sheetFormatPr defaultRowHeight="14.5" x14ac:dyDescent="0.35"/>
  <cols>
    <col min="1" max="1" width="16.453125" style="16" customWidth="1"/>
    <col min="2" max="2" width="15.36328125" style="16" customWidth="1"/>
    <col min="3" max="3" width="14.90625" style="16" customWidth="1"/>
    <col min="4" max="4" width="13" style="16" customWidth="1"/>
    <col min="5" max="5" width="14.6328125" style="16" customWidth="1"/>
    <col min="6" max="6" width="12.90625" style="16" customWidth="1"/>
    <col min="7" max="7" width="15.08984375" style="16" customWidth="1"/>
    <col min="8" max="8" width="13" style="16" customWidth="1"/>
    <col min="9" max="9" width="19.6328125" style="16" customWidth="1"/>
    <col min="10" max="10" width="12.36328125" style="16" customWidth="1"/>
    <col min="11" max="11" width="16.81640625" style="16" customWidth="1"/>
    <col min="12" max="12" width="12.6328125" style="16" customWidth="1"/>
    <col min="13" max="13" width="15" style="16" customWidth="1"/>
    <col min="14" max="14" width="13.1796875" style="16" customWidth="1"/>
    <col min="15" max="15" width="20.08984375" style="16" customWidth="1"/>
    <col min="16" max="16" width="15.08984375" style="20" customWidth="1"/>
    <col min="17" max="17" width="14" style="16" customWidth="1"/>
    <col min="18" max="18" width="12.26953125" style="16" customWidth="1"/>
    <col min="19" max="19" width="12.36328125" style="16" customWidth="1"/>
    <col min="20" max="20" width="13.6328125" style="16" customWidth="1"/>
    <col min="21" max="21" width="12.453125" style="16" customWidth="1"/>
    <col min="22" max="22" width="13.08984375" style="16" customWidth="1"/>
    <col min="23" max="23" width="13.90625" style="16" customWidth="1"/>
    <col min="24" max="24" width="16.26953125" style="16" customWidth="1"/>
    <col min="25" max="25" width="10.1796875" style="16" customWidth="1"/>
    <col min="26" max="26" width="9.90625" style="16" customWidth="1"/>
    <col min="27" max="27" width="10.453125" style="16" customWidth="1"/>
    <col min="28" max="28" width="8.7265625" style="16"/>
    <col min="29" max="29" width="12.1796875" style="16" customWidth="1"/>
    <col min="30" max="30" width="11.26953125" style="16" customWidth="1"/>
    <col min="31" max="16384" width="8.7265625" style="16"/>
  </cols>
  <sheetData>
    <row r="1" spans="1:29" s="24" customFormat="1" ht="15" thickBot="1" x14ac:dyDescent="0.4">
      <c r="A1" s="24" t="s">
        <v>0</v>
      </c>
    </row>
    <row r="2" spans="1:29" s="1" customFormat="1" ht="15" thickBot="1" x14ac:dyDescent="0.4">
      <c r="A2" s="1" t="s">
        <v>1</v>
      </c>
      <c r="B2" s="1" t="s">
        <v>2</v>
      </c>
      <c r="C2" s="1" t="s">
        <v>3</v>
      </c>
      <c r="D2" s="1" t="s">
        <v>2</v>
      </c>
      <c r="E2" s="1" t="s">
        <v>1</v>
      </c>
      <c r="F2" s="1" t="s">
        <v>2</v>
      </c>
      <c r="G2" s="1" t="s">
        <v>1</v>
      </c>
      <c r="H2" s="1" t="s">
        <v>2</v>
      </c>
      <c r="I2" s="1" t="s">
        <v>3</v>
      </c>
      <c r="J2" s="1" t="s">
        <v>2</v>
      </c>
      <c r="K2" s="1" t="s">
        <v>1</v>
      </c>
      <c r="L2" s="1" t="s">
        <v>2</v>
      </c>
      <c r="M2" s="1" t="s">
        <v>4</v>
      </c>
      <c r="N2" s="1" t="s">
        <v>2</v>
      </c>
      <c r="O2" s="1" t="s">
        <v>1</v>
      </c>
      <c r="P2" s="2" t="s">
        <v>2</v>
      </c>
      <c r="Q2" s="1" t="s">
        <v>1</v>
      </c>
      <c r="R2" s="1" t="s">
        <v>2</v>
      </c>
      <c r="S2" s="1" t="s">
        <v>5</v>
      </c>
      <c r="T2" s="1" t="s">
        <v>2</v>
      </c>
      <c r="U2" s="1" t="s">
        <v>6</v>
      </c>
      <c r="V2" s="1" t="s">
        <v>2</v>
      </c>
      <c r="W2" s="1" t="s">
        <v>5</v>
      </c>
      <c r="X2" s="1" t="s">
        <v>7</v>
      </c>
      <c r="Y2" s="1" t="s">
        <v>8</v>
      </c>
      <c r="Z2" s="1" t="s">
        <v>9</v>
      </c>
      <c r="AA2" s="1" t="s">
        <v>10</v>
      </c>
      <c r="AB2" s="1" t="s">
        <v>11</v>
      </c>
      <c r="AC2" s="1" t="s">
        <v>12</v>
      </c>
    </row>
    <row r="3" spans="1:29" s="8" customFormat="1" ht="15" thickBot="1" x14ac:dyDescent="0.4">
      <c r="A3" s="3" t="s">
        <v>13</v>
      </c>
      <c r="B3" s="4">
        <v>6795</v>
      </c>
      <c r="C3" s="3" t="s">
        <v>14</v>
      </c>
      <c r="D3" s="5">
        <v>0</v>
      </c>
      <c r="E3" s="6" t="s">
        <v>15</v>
      </c>
      <c r="F3" s="5">
        <v>20000</v>
      </c>
      <c r="G3" s="6" t="s">
        <v>16</v>
      </c>
      <c r="H3" s="5">
        <v>20000</v>
      </c>
      <c r="I3" s="6" t="s">
        <v>17</v>
      </c>
      <c r="J3" s="5" t="s">
        <v>18</v>
      </c>
      <c r="K3" s="6" t="s">
        <v>19</v>
      </c>
      <c r="L3" s="5">
        <v>12760</v>
      </c>
      <c r="M3" s="6" t="s">
        <v>20</v>
      </c>
      <c r="N3" s="5">
        <v>1907</v>
      </c>
      <c r="O3" s="6" t="s">
        <v>21</v>
      </c>
      <c r="P3" s="7">
        <v>4325</v>
      </c>
      <c r="Q3" s="6" t="s">
        <v>22</v>
      </c>
      <c r="R3" s="5">
        <v>12501</v>
      </c>
      <c r="S3" s="6" t="s">
        <v>23</v>
      </c>
      <c r="T3" s="5">
        <v>140000</v>
      </c>
      <c r="U3" s="6" t="s">
        <v>24</v>
      </c>
      <c r="V3" s="5">
        <v>20000</v>
      </c>
      <c r="W3" s="6" t="s">
        <v>25</v>
      </c>
      <c r="X3" s="5">
        <v>15720</v>
      </c>
      <c r="Y3" s="8">
        <v>6210</v>
      </c>
      <c r="Z3" s="8">
        <v>6200</v>
      </c>
      <c r="AA3" s="8">
        <v>6150</v>
      </c>
      <c r="AB3" s="8">
        <v>6215</v>
      </c>
      <c r="AC3" s="8">
        <v>6100</v>
      </c>
    </row>
    <row r="4" spans="1:29" s="8" customFormat="1" ht="15" thickBot="1" x14ac:dyDescent="0.4">
      <c r="A4" s="9" t="s">
        <v>26</v>
      </c>
      <c r="B4" s="10" t="s">
        <v>27</v>
      </c>
      <c r="C4" s="9" t="s">
        <v>26</v>
      </c>
      <c r="D4" s="8" t="s">
        <v>27</v>
      </c>
      <c r="E4" s="8" t="s">
        <v>26</v>
      </c>
      <c r="F4" s="8" t="s">
        <v>27</v>
      </c>
      <c r="G4" s="8" t="s">
        <v>26</v>
      </c>
      <c r="H4" s="8" t="s">
        <v>27</v>
      </c>
      <c r="I4" s="8" t="s">
        <v>26</v>
      </c>
      <c r="J4" s="8" t="s">
        <v>27</v>
      </c>
      <c r="K4" s="8" t="s">
        <v>26</v>
      </c>
      <c r="L4" s="8" t="s">
        <v>27</v>
      </c>
      <c r="M4" s="8" t="s">
        <v>26</v>
      </c>
      <c r="N4" s="8" t="s">
        <v>27</v>
      </c>
      <c r="O4" s="8" t="s">
        <v>26</v>
      </c>
      <c r="P4" s="11" t="s">
        <v>27</v>
      </c>
      <c r="Q4" s="8" t="s">
        <v>28</v>
      </c>
      <c r="R4" s="8" t="s">
        <v>29</v>
      </c>
      <c r="S4" s="8" t="s">
        <v>28</v>
      </c>
      <c r="T4" s="8" t="s">
        <v>29</v>
      </c>
      <c r="U4" s="8" t="s">
        <v>28</v>
      </c>
      <c r="V4" s="8" t="s">
        <v>29</v>
      </c>
      <c r="W4" s="8" t="s">
        <v>30</v>
      </c>
    </row>
    <row r="5" spans="1:29" s="12" customFormat="1" x14ac:dyDescent="0.35">
      <c r="A5" s="12" t="s">
        <v>31</v>
      </c>
      <c r="B5" s="13">
        <v>520</v>
      </c>
      <c r="C5" s="12" t="s">
        <v>32</v>
      </c>
      <c r="D5" s="13">
        <v>216</v>
      </c>
      <c r="E5" s="12" t="s">
        <v>33</v>
      </c>
      <c r="F5" s="13">
        <v>1666.45</v>
      </c>
      <c r="G5" s="12" t="s">
        <v>34</v>
      </c>
      <c r="H5" s="13">
        <v>10922.74</v>
      </c>
      <c r="I5" s="12" t="s">
        <v>35</v>
      </c>
      <c r="J5" s="13">
        <v>6.92</v>
      </c>
      <c r="K5" s="12" t="s">
        <v>36</v>
      </c>
      <c r="L5" s="13">
        <v>2200</v>
      </c>
      <c r="M5" s="12" t="s">
        <v>37</v>
      </c>
      <c r="N5" s="13">
        <v>1360</v>
      </c>
      <c r="O5" s="12" t="s">
        <v>38</v>
      </c>
      <c r="P5" s="14">
        <v>575</v>
      </c>
      <c r="Q5" s="12" t="s">
        <v>39</v>
      </c>
      <c r="R5" s="13">
        <v>1076.46</v>
      </c>
      <c r="S5" s="15">
        <v>44589</v>
      </c>
      <c r="T5" s="13">
        <v>65000</v>
      </c>
      <c r="U5" s="15" t="s">
        <v>40</v>
      </c>
      <c r="V5" s="13">
        <v>9929.9500000000007</v>
      </c>
      <c r="W5" s="12" t="s">
        <v>41</v>
      </c>
      <c r="X5" s="13"/>
      <c r="Y5" s="13"/>
      <c r="Z5" s="13">
        <v>1122.8699999999999</v>
      </c>
      <c r="AA5" s="13">
        <v>621.69000000000005</v>
      </c>
    </row>
    <row r="6" spans="1:29" x14ac:dyDescent="0.35">
      <c r="A6" s="16" t="s">
        <v>42</v>
      </c>
      <c r="B6" s="17">
        <v>520</v>
      </c>
      <c r="E6" s="16" t="s">
        <v>43</v>
      </c>
      <c r="F6" s="17">
        <v>1666.45</v>
      </c>
      <c r="G6" s="16" t="s">
        <v>44</v>
      </c>
      <c r="H6" s="17">
        <v>9071.26</v>
      </c>
      <c r="I6" s="16" t="s">
        <v>45</v>
      </c>
      <c r="J6" s="17">
        <v>16.989999999999998</v>
      </c>
      <c r="K6" s="18">
        <v>44621</v>
      </c>
      <c r="L6" s="17">
        <v>405.63</v>
      </c>
      <c r="M6" s="16" t="s">
        <v>46</v>
      </c>
      <c r="N6" s="17">
        <v>155.72999999999999</v>
      </c>
      <c r="O6" s="16" t="s">
        <v>47</v>
      </c>
      <c r="P6" s="19">
        <v>575</v>
      </c>
      <c r="Q6" s="16" t="s">
        <v>48</v>
      </c>
      <c r="R6" s="17">
        <v>1230.24</v>
      </c>
      <c r="S6" s="16" t="s">
        <v>49</v>
      </c>
      <c r="T6" s="17">
        <v>75000</v>
      </c>
      <c r="W6" s="16" t="s">
        <v>50</v>
      </c>
      <c r="X6" s="17"/>
      <c r="Y6" s="17"/>
      <c r="AA6" s="17">
        <v>259.95999999999998</v>
      </c>
      <c r="AC6" s="17">
        <v>911.36</v>
      </c>
    </row>
    <row r="7" spans="1:29" x14ac:dyDescent="0.35">
      <c r="A7" s="16" t="s">
        <v>51</v>
      </c>
      <c r="B7" s="17">
        <v>312</v>
      </c>
      <c r="E7" s="16" t="s">
        <v>52</v>
      </c>
      <c r="F7" s="17">
        <v>1666.45</v>
      </c>
      <c r="K7" s="16" t="s">
        <v>53</v>
      </c>
      <c r="L7" s="17">
        <v>2750</v>
      </c>
      <c r="M7" s="16" t="s">
        <v>54</v>
      </c>
      <c r="N7" s="17">
        <v>250</v>
      </c>
      <c r="O7" s="16" t="s">
        <v>55</v>
      </c>
      <c r="P7" s="19">
        <v>300</v>
      </c>
      <c r="Q7" s="16" t="s">
        <v>56</v>
      </c>
      <c r="R7" s="17">
        <v>1089.28</v>
      </c>
      <c r="W7" s="16" t="s">
        <v>57</v>
      </c>
      <c r="X7" s="17"/>
      <c r="Y7" s="17"/>
      <c r="AA7" s="17">
        <v>348.68</v>
      </c>
      <c r="AB7" s="17"/>
      <c r="AC7" s="17">
        <v>679.53</v>
      </c>
    </row>
    <row r="8" spans="1:29" x14ac:dyDescent="0.35">
      <c r="A8" s="16" t="s">
        <v>58</v>
      </c>
      <c r="B8" s="17">
        <v>390</v>
      </c>
      <c r="E8" s="16" t="s">
        <v>59</v>
      </c>
      <c r="F8" s="17">
        <v>1666.45</v>
      </c>
      <c r="K8" s="16" t="s">
        <v>60</v>
      </c>
      <c r="L8" s="17">
        <v>66.55</v>
      </c>
      <c r="M8" s="16" t="s">
        <v>61</v>
      </c>
      <c r="N8" s="17">
        <v>350</v>
      </c>
      <c r="O8" s="16" t="s">
        <v>62</v>
      </c>
      <c r="P8" s="19">
        <v>575</v>
      </c>
      <c r="Q8" s="16" t="s">
        <v>63</v>
      </c>
      <c r="R8" s="17">
        <v>1012.39</v>
      </c>
      <c r="W8" s="16" t="s">
        <v>64</v>
      </c>
      <c r="X8" s="17"/>
      <c r="AA8" s="17">
        <v>259.95999999999998</v>
      </c>
      <c r="AC8" s="17">
        <v>911.36</v>
      </c>
    </row>
    <row r="9" spans="1:29" x14ac:dyDescent="0.35">
      <c r="A9" s="16" t="s">
        <v>65</v>
      </c>
      <c r="B9" s="17">
        <v>560</v>
      </c>
      <c r="E9" s="16" t="s">
        <v>66</v>
      </c>
      <c r="F9" s="17">
        <v>1666.45</v>
      </c>
      <c r="K9" s="16" t="s">
        <v>67</v>
      </c>
      <c r="L9" s="17">
        <v>760.77</v>
      </c>
      <c r="O9" s="16" t="s">
        <v>68</v>
      </c>
      <c r="P9" s="19">
        <v>575</v>
      </c>
      <c r="Q9" s="16" t="s">
        <v>69</v>
      </c>
      <c r="R9" s="17">
        <v>1025.2</v>
      </c>
      <c r="W9" s="16" t="s">
        <v>70</v>
      </c>
      <c r="X9" s="17"/>
      <c r="AA9" s="17">
        <v>447.03</v>
      </c>
      <c r="AC9" s="17">
        <v>893.36</v>
      </c>
    </row>
    <row r="10" spans="1:29" x14ac:dyDescent="0.35">
      <c r="A10" s="16" t="s">
        <v>71</v>
      </c>
      <c r="B10" s="17">
        <v>340</v>
      </c>
      <c r="E10" s="16" t="s">
        <v>72</v>
      </c>
      <c r="F10" s="17">
        <v>1666.45</v>
      </c>
      <c r="K10" s="18">
        <v>44713</v>
      </c>
      <c r="L10" s="17">
        <v>311.55</v>
      </c>
      <c r="O10" s="16" t="s">
        <v>73</v>
      </c>
      <c r="P10" s="19">
        <v>575</v>
      </c>
      <c r="Q10" s="16" t="s">
        <v>74</v>
      </c>
      <c r="R10" s="17">
        <v>1140.54</v>
      </c>
      <c r="W10" s="16" t="s">
        <v>75</v>
      </c>
      <c r="X10" s="17"/>
      <c r="AA10" s="17">
        <v>259.95999999999998</v>
      </c>
      <c r="AC10" s="17">
        <v>912.04</v>
      </c>
    </row>
    <row r="11" spans="1:29" x14ac:dyDescent="0.35">
      <c r="A11" s="16" t="s">
        <v>76</v>
      </c>
      <c r="B11" s="17">
        <v>595</v>
      </c>
      <c r="E11" s="16" t="s">
        <v>77</v>
      </c>
      <c r="F11" s="17">
        <v>1666.45</v>
      </c>
      <c r="K11" s="18">
        <v>44743</v>
      </c>
      <c r="L11" s="17">
        <v>243.34</v>
      </c>
      <c r="O11" s="16" t="s">
        <v>78</v>
      </c>
      <c r="P11" s="19">
        <v>575</v>
      </c>
      <c r="Q11" s="16" t="s">
        <v>79</v>
      </c>
      <c r="R11" s="17">
        <v>1473.73</v>
      </c>
      <c r="W11" s="16" t="s">
        <v>80</v>
      </c>
      <c r="AC11" s="17">
        <v>731.6</v>
      </c>
    </row>
    <row r="12" spans="1:29" x14ac:dyDescent="0.35">
      <c r="A12" s="16" t="s">
        <v>81</v>
      </c>
      <c r="B12" s="17">
        <v>280</v>
      </c>
      <c r="E12" s="16" t="s">
        <v>82</v>
      </c>
      <c r="F12" s="17">
        <v>1666.45</v>
      </c>
      <c r="K12" s="18">
        <v>44774</v>
      </c>
      <c r="L12" s="17">
        <v>183.58</v>
      </c>
      <c r="O12" s="16" t="s">
        <v>83</v>
      </c>
      <c r="P12" s="19">
        <v>575</v>
      </c>
      <c r="Q12" s="16" t="s">
        <v>84</v>
      </c>
      <c r="R12" s="17">
        <v>717.64</v>
      </c>
      <c r="W12" s="16" t="s">
        <v>85</v>
      </c>
      <c r="AA12" s="17">
        <v>447.03</v>
      </c>
      <c r="AC12" s="17">
        <v>970.61</v>
      </c>
    </row>
    <row r="13" spans="1:29" x14ac:dyDescent="0.35">
      <c r="A13" s="16" t="s">
        <v>86</v>
      </c>
      <c r="B13" s="17">
        <v>340</v>
      </c>
      <c r="E13" s="16" t="s">
        <v>87</v>
      </c>
      <c r="F13" s="17">
        <v>1666.45</v>
      </c>
      <c r="K13" s="16" t="s">
        <v>88</v>
      </c>
      <c r="L13" s="17">
        <v>66.55</v>
      </c>
      <c r="Q13" s="16" t="s">
        <v>89</v>
      </c>
      <c r="R13" s="17">
        <v>1243.06</v>
      </c>
      <c r="W13" s="16" t="s">
        <v>90</v>
      </c>
      <c r="Z13" s="17">
        <v>79.209999999999994</v>
      </c>
    </row>
    <row r="14" spans="1:29" x14ac:dyDescent="0.35">
      <c r="B14" s="17"/>
      <c r="E14" s="16" t="s">
        <v>91</v>
      </c>
      <c r="F14" s="17">
        <v>1666.45</v>
      </c>
      <c r="K14" s="16" t="s">
        <v>92</v>
      </c>
      <c r="L14" s="17">
        <v>2327.15</v>
      </c>
      <c r="W14" s="16" t="s">
        <v>93</v>
      </c>
      <c r="AA14" s="17">
        <v>1110.8399999999999</v>
      </c>
      <c r="AC14" s="17">
        <v>2028.8</v>
      </c>
    </row>
    <row r="15" spans="1:29" x14ac:dyDescent="0.35">
      <c r="B15" s="17"/>
      <c r="E15" s="16" t="s">
        <v>94</v>
      </c>
      <c r="F15" s="17">
        <v>1666.45</v>
      </c>
      <c r="K15" s="16" t="s">
        <v>95</v>
      </c>
      <c r="L15" s="17">
        <v>42.32</v>
      </c>
      <c r="W15" s="16" t="s">
        <v>96</v>
      </c>
      <c r="AA15" s="17">
        <v>1110.8399999999999</v>
      </c>
      <c r="AC15" s="17">
        <v>2069.81</v>
      </c>
    </row>
    <row r="16" spans="1:29" x14ac:dyDescent="0.35">
      <c r="B16" s="17"/>
      <c r="K16" s="16" t="s">
        <v>97</v>
      </c>
      <c r="L16" s="17">
        <v>515.71</v>
      </c>
      <c r="W16" s="16" t="s">
        <v>98</v>
      </c>
      <c r="Z16" s="17">
        <v>1142.22</v>
      </c>
      <c r="AA16" s="17">
        <v>259.95999999999998</v>
      </c>
    </row>
    <row r="17" spans="1:30" x14ac:dyDescent="0.35">
      <c r="B17" s="17"/>
      <c r="K17" s="21" t="s">
        <v>99</v>
      </c>
      <c r="L17" s="17">
        <v>164.34</v>
      </c>
      <c r="W17" s="16" t="s">
        <v>100</v>
      </c>
      <c r="X17" s="17">
        <v>322.27</v>
      </c>
      <c r="Z17" s="17">
        <v>503.45</v>
      </c>
      <c r="AC17" s="17"/>
    </row>
    <row r="18" spans="1:30" x14ac:dyDescent="0.35">
      <c r="B18" s="17"/>
      <c r="K18" s="16" t="s">
        <v>101</v>
      </c>
      <c r="L18" s="17">
        <v>2640</v>
      </c>
      <c r="W18" s="16" t="s">
        <v>102</v>
      </c>
      <c r="X18" s="17">
        <v>322.27</v>
      </c>
      <c r="Z18" s="17">
        <v>279.62</v>
      </c>
      <c r="AC18" s="17"/>
    </row>
    <row r="19" spans="1:30" x14ac:dyDescent="0.35">
      <c r="B19" s="17"/>
      <c r="L19" s="17"/>
    </row>
    <row r="20" spans="1:30" x14ac:dyDescent="0.35">
      <c r="B20" s="17"/>
      <c r="L20" s="17"/>
    </row>
    <row r="21" spans="1:30" x14ac:dyDescent="0.35">
      <c r="B21" s="17"/>
      <c r="L21" s="17"/>
    </row>
    <row r="22" spans="1:30" x14ac:dyDescent="0.35">
      <c r="B22" s="17"/>
      <c r="L22" s="17"/>
      <c r="AD22" s="16" t="s">
        <v>103</v>
      </c>
    </row>
    <row r="23" spans="1:30" x14ac:dyDescent="0.35">
      <c r="A23" s="16" t="s">
        <v>104</v>
      </c>
      <c r="B23" s="17">
        <f>SUM(B5:B22)</f>
        <v>3857</v>
      </c>
      <c r="C23" s="16" t="s">
        <v>105</v>
      </c>
      <c r="D23" s="17">
        <f>SUM(D5:D22)</f>
        <v>216</v>
      </c>
      <c r="E23" s="16" t="s">
        <v>105</v>
      </c>
      <c r="F23" s="17">
        <f>SUM(F5:F22)</f>
        <v>18330.950000000004</v>
      </c>
      <c r="G23" s="16" t="s">
        <v>105</v>
      </c>
      <c r="H23" s="17">
        <f>SUM(H5:H22)</f>
        <v>19994</v>
      </c>
      <c r="I23" s="16" t="s">
        <v>105</v>
      </c>
      <c r="J23" s="22">
        <f>SUM(J5:J22)</f>
        <v>23.909999999999997</v>
      </c>
      <c r="K23" s="16" t="s">
        <v>105</v>
      </c>
      <c r="L23" s="17">
        <f>SUM(L5:L22)</f>
        <v>12677.490000000002</v>
      </c>
      <c r="M23" s="16" t="s">
        <v>105</v>
      </c>
      <c r="N23" s="23">
        <f>SUM(N5:N22)</f>
        <v>2115.73</v>
      </c>
      <c r="O23" s="16" t="s">
        <v>105</v>
      </c>
      <c r="P23" s="17">
        <f>SUM(P5:P22)</f>
        <v>4325</v>
      </c>
      <c r="Q23" s="16" t="s">
        <v>105</v>
      </c>
      <c r="R23" s="17">
        <f>SUM(R5:R22)</f>
        <v>10008.539999999999</v>
      </c>
      <c r="S23" s="16" t="s">
        <v>105</v>
      </c>
      <c r="T23" s="17">
        <f>SUM(T5:T22)</f>
        <v>140000</v>
      </c>
      <c r="U23" s="16" t="s">
        <v>105</v>
      </c>
      <c r="V23" s="17">
        <f>SUM(V5:V22)</f>
        <v>9929.9500000000007</v>
      </c>
      <c r="W23" s="16" t="s">
        <v>106</v>
      </c>
      <c r="X23" s="22">
        <f>SUM(X5:X22)</f>
        <v>644.54</v>
      </c>
      <c r="Y23" s="22">
        <f>SUM(Y5:Y22)</f>
        <v>0</v>
      </c>
      <c r="Z23" s="22">
        <f>SUM(Z5:Z22)</f>
        <v>3127.37</v>
      </c>
      <c r="AA23" s="22">
        <f>SUM(AA5:AA22)</f>
        <v>5125.9500000000007</v>
      </c>
      <c r="AB23" s="16">
        <f>SUM(AB5:AB22)</f>
        <v>0</v>
      </c>
      <c r="AC23" s="17">
        <f>SUM(AC5:AC21)</f>
        <v>10108.469999999999</v>
      </c>
      <c r="AD23" s="16">
        <f>SUM(X23:AC23)</f>
        <v>19006.330000000002</v>
      </c>
    </row>
    <row r="24" spans="1:30" x14ac:dyDescent="0.35">
      <c r="P24" s="20" t="s">
        <v>107</v>
      </c>
    </row>
    <row r="25" spans="1:30" x14ac:dyDescent="0.35">
      <c r="A25" s="16" t="s">
        <v>108</v>
      </c>
      <c r="B25" s="22">
        <f>B23+D23+F23+H23+J23+L23+N23+P23+R23+T23+V23</f>
        <v>221478.57</v>
      </c>
      <c r="P25" s="20" t="s">
        <v>109</v>
      </c>
    </row>
    <row r="26" spans="1:30" x14ac:dyDescent="0.35">
      <c r="A26" s="16" t="s">
        <v>110</v>
      </c>
      <c r="B26" s="22">
        <f>338717-B25</f>
        <v>117238.43</v>
      </c>
    </row>
    <row r="27" spans="1:30" x14ac:dyDescent="0.35">
      <c r="A27" s="16" t="s">
        <v>111</v>
      </c>
      <c r="B27" s="22">
        <f>B26-AD23</f>
        <v>98232.099999999991</v>
      </c>
    </row>
    <row r="28" spans="1:30" x14ac:dyDescent="0.35">
      <c r="A28" s="16" t="s">
        <v>112</v>
      </c>
      <c r="B28" s="17">
        <v>99889.17</v>
      </c>
    </row>
    <row r="29" spans="1:30" x14ac:dyDescent="0.35">
      <c r="A29" s="16" t="s">
        <v>113</v>
      </c>
      <c r="B29" s="22">
        <f>B27-B28</f>
        <v>-1657.070000000007</v>
      </c>
    </row>
  </sheetData>
  <mergeCells count="1">
    <mergeCell ref="A1:XF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Lyons</dc:creator>
  <cp:lastModifiedBy>Wendy Thornley</cp:lastModifiedBy>
  <dcterms:created xsi:type="dcterms:W3CDTF">2022-10-05T17:38:43Z</dcterms:created>
  <dcterms:modified xsi:type="dcterms:W3CDTF">2022-10-05T21:57:46Z</dcterms:modified>
</cp:coreProperties>
</file>