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-my.sharepoint.com/personal/wthornley_adsd_nv_gov/Documents/Homeshare/SILC FY22 Oct. 2021 to Sept. 2022 Meetings/4.20.22 SILC Quarterly Meeting Day 1/"/>
    </mc:Choice>
  </mc:AlternateContent>
  <xr:revisionPtr revIDLastSave="0" documentId="8_{EC165AD2-EBB0-43D5-891B-D8194740B869}" xr6:coauthVersionLast="47" xr6:coauthVersionMax="47" xr10:uidLastSave="{00000000-0000-0000-0000-000000000000}"/>
  <bookViews>
    <workbookView xWindow="-110" yWindow="-110" windowWidth="19420" windowHeight="10420" xr2:uid="{7F0A9887-C47D-401E-8A10-F964B02FE0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38" i="1" s="1"/>
  <c r="B37" i="1"/>
  <c r="D22" i="1"/>
  <c r="C22" i="1"/>
  <c r="B8" i="1"/>
  <c r="B7" i="1"/>
  <c r="B2" i="1"/>
</calcChain>
</file>

<file path=xl/sharedStrings.xml><?xml version="1.0" encoding="utf-8"?>
<sst xmlns="http://schemas.openxmlformats.org/spreadsheetml/2006/main" count="65" uniqueCount="65">
  <si>
    <t>FFY23</t>
  </si>
  <si>
    <t>Required Match (10%)</t>
  </si>
  <si>
    <t>FFY21 Budget</t>
  </si>
  <si>
    <t xml:space="preserve">Total </t>
  </si>
  <si>
    <t>SILC</t>
  </si>
  <si>
    <t>SGF</t>
  </si>
  <si>
    <t xml:space="preserve">Notes/Justification </t>
  </si>
  <si>
    <t xml:space="preserve">Resource Plan </t>
  </si>
  <si>
    <t xml:space="preserve">Personnel </t>
  </si>
  <si>
    <t>Dawn</t>
  </si>
  <si>
    <t>35-05</t>
  </si>
  <si>
    <t>Wendy (25%)</t>
  </si>
  <si>
    <t>27-04</t>
  </si>
  <si>
    <t>Operating</t>
  </si>
  <si>
    <t xml:space="preserve">Rent </t>
  </si>
  <si>
    <t>$1.91 x 150 sq foot x 12 months</t>
  </si>
  <si>
    <t xml:space="preserve">Office Phone </t>
  </si>
  <si>
    <t>$30/month x 12 months</t>
  </si>
  <si>
    <t>Cell Phone</t>
  </si>
  <si>
    <t>Cell + hotspot - $40/month x 12 months</t>
  </si>
  <si>
    <t>Email</t>
  </si>
  <si>
    <t>$46.45 x 12</t>
  </si>
  <si>
    <t xml:space="preserve">Postage/State Mail </t>
  </si>
  <si>
    <t>Estimate</t>
  </si>
  <si>
    <t>Consumable Office Supplies</t>
  </si>
  <si>
    <t>PO Box- $160/year; Supplies - $40/mth</t>
  </si>
  <si>
    <t>Travel</t>
  </si>
  <si>
    <t xml:space="preserve">In-State </t>
  </si>
  <si>
    <t>2 ppl x 1day/mo</t>
  </si>
  <si>
    <t>Out of state (SILC Congress)</t>
  </si>
  <si>
    <t>5 ppl x 4 days</t>
  </si>
  <si>
    <t>Other</t>
  </si>
  <si>
    <t>SWCAP/AG Cost Allocation Plan</t>
  </si>
  <si>
    <t>5%  estimate</t>
  </si>
  <si>
    <t xml:space="preserve">Total RESOURCE PLAN </t>
  </si>
  <si>
    <t xml:space="preserve">Contractual (Goals &amp; Objectives) </t>
  </si>
  <si>
    <t>Goal 1 - Access to IL Services</t>
  </si>
  <si>
    <t xml:space="preserve">New &amp; Priority IL Services </t>
  </si>
  <si>
    <t>Subawards-spillover from CIL's</t>
  </si>
  <si>
    <t xml:space="preserve">CIL Support </t>
  </si>
  <si>
    <t xml:space="preserve">$20K per CIL </t>
  </si>
  <si>
    <t>State AT/IL program</t>
  </si>
  <si>
    <t xml:space="preserve">Goal 2 - Awareness of IL </t>
  </si>
  <si>
    <t>Unified Message</t>
  </si>
  <si>
    <t>Outreach materials</t>
  </si>
  <si>
    <t>Legislative Issues</t>
  </si>
  <si>
    <t>Youth IL Network</t>
  </si>
  <si>
    <t>Contract Staff-Coordinator, 10 hrs/week</t>
  </si>
  <si>
    <t xml:space="preserve">SILC Website </t>
  </si>
  <si>
    <t xml:space="preserve">KPS3 annual maintenance </t>
  </si>
  <si>
    <t>Goal 3 - Effectiveness of IL Network</t>
  </si>
  <si>
    <t>SILC Trainings &amp; Conferences</t>
  </si>
  <si>
    <t>Dues and conference fees</t>
  </si>
  <si>
    <t xml:space="preserve">Resource Development Plan </t>
  </si>
  <si>
    <t>Consultant</t>
  </si>
  <si>
    <t>Meeting Expenses (Cart, Terps)</t>
  </si>
  <si>
    <t>CART ($130/hr x 2 hr x 8) + Zoom $300/yr</t>
  </si>
  <si>
    <t xml:space="preserve">Total CONTRACTUAL </t>
  </si>
  <si>
    <t>Remaining Goals &amp; Objectives</t>
  </si>
  <si>
    <t>2000 CC</t>
  </si>
  <si>
    <t>10450 actual</t>
  </si>
  <si>
    <t>6236 from YAC?</t>
  </si>
  <si>
    <t>8840 total CC</t>
  </si>
  <si>
    <t>6840 outreach (community &amp; legislative)</t>
  </si>
  <si>
    <t>2000 resource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</si>
</sst>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1" applyNumberFormat="1" applyFont="1"/>
    <xf numFmtId="164" fontId="3" fillId="0" borderId="0" xfId="0" applyNumberFormat="1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/>
    <xf numFmtId="43" fontId="2" fillId="4" borderId="0" xfId="0" applyNumberFormat="1" applyFont="1" applyFill="1"/>
    <xf numFmtId="9" fontId="2" fillId="4" borderId="0" xfId="0" applyNumberFormat="1" applyFont="1" applyFill="1"/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0" borderId="0" xfId="0" applyAlignment="1">
      <alignment horizontal="left" indent="1"/>
    </xf>
    <xf numFmtId="43" fontId="0" fillId="0" borderId="0" xfId="1" applyFont="1"/>
    <xf numFmtId="43" fontId="0" fillId="0" borderId="0" xfId="0" applyNumberFormat="1"/>
    <xf numFmtId="43" fontId="3" fillId="0" borderId="0" xfId="0" applyNumberFormat="1" applyFont="1"/>
    <xf numFmtId="0" fontId="0" fillId="5" borderId="0" xfId="0" applyFill="1" applyAlignment="1">
      <alignment horizontal="left"/>
    </xf>
    <xf numFmtId="43" fontId="0" fillId="5" borderId="0" xfId="1" applyFont="1" applyFill="1"/>
    <xf numFmtId="0" fontId="0" fillId="3" borderId="0" xfId="0" applyFill="1" applyAlignment="1">
      <alignment horizontal="left"/>
    </xf>
    <xf numFmtId="43" fontId="0" fillId="3" borderId="0" xfId="1" applyFont="1" applyFill="1"/>
    <xf numFmtId="0" fontId="2" fillId="4" borderId="0" xfId="0" applyFont="1" applyFill="1" applyAlignment="1">
      <alignment horizontal="left"/>
    </xf>
    <xf numFmtId="0" fontId="4" fillId="6" borderId="0" xfId="0" applyFont="1" applyFill="1"/>
    <xf numFmtId="164" fontId="0" fillId="6" borderId="0" xfId="1" applyNumberFormat="1" applyFont="1" applyFill="1"/>
    <xf numFmtId="0" fontId="0" fillId="6" borderId="0" xfId="0" applyFill="1"/>
    <xf numFmtId="0" fontId="0" fillId="7" borderId="0" xfId="0" applyFill="1"/>
    <xf numFmtId="164" fontId="0" fillId="7" borderId="0" xfId="1" applyNumberFormat="1" applyFont="1" applyFill="1"/>
    <xf numFmtId="164" fontId="0" fillId="3" borderId="0" xfId="0" applyNumberFormat="1" applyFill="1"/>
    <xf numFmtId="0" fontId="0" fillId="8" borderId="0" xfId="0" applyFill="1" applyAlignment="1">
      <alignment horizontal="left" indent="1"/>
    </xf>
    <xf numFmtId="43" fontId="0" fillId="8" borderId="0" xfId="1" applyFont="1" applyFill="1"/>
    <xf numFmtId="0" fontId="0" fillId="8" borderId="0" xfId="0" applyFill="1"/>
    <xf numFmtId="164" fontId="0" fillId="8" borderId="0" xfId="1" applyNumberFormat="1" applyFont="1" applyFill="1"/>
    <xf numFmtId="0" fontId="0" fillId="0" borderId="0" xfId="0" applyFill="1"/>
    <xf numFmtId="0" fontId="2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6FD7F-2E9B-4460-87C8-BA19D24B7B79}">
  <dimension ref="A1:G40"/>
  <sheetViews>
    <sheetView tabSelected="1" topLeftCell="A16" workbookViewId="0">
      <selection activeCell="F40" sqref="F40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4" width="10.54296875" bestFit="1" customWidth="1"/>
    <col min="5" max="5" width="44.26953125" customWidth="1"/>
    <col min="6" max="6" width="12.7265625" customWidth="1"/>
    <col min="7" max="7" width="15.90625" customWidth="1"/>
    <col min="14" max="14" width="10.7265625" customWidth="1"/>
  </cols>
  <sheetData>
    <row r="1" spans="1:5" x14ac:dyDescent="0.35">
      <c r="A1" t="s">
        <v>0</v>
      </c>
      <c r="B1" s="1">
        <v>338717</v>
      </c>
    </row>
    <row r="2" spans="1:5" x14ac:dyDescent="0.35">
      <c r="A2" t="s">
        <v>1</v>
      </c>
      <c r="B2" s="2">
        <f>B1*0.1</f>
        <v>33871.700000000004</v>
      </c>
    </row>
    <row r="3" spans="1:5" x14ac:dyDescent="0.35">
      <c r="A3" s="32" t="s">
        <v>2</v>
      </c>
      <c r="B3" s="32"/>
      <c r="C3" s="32"/>
      <c r="D3" s="32"/>
      <c r="E3" s="32"/>
    </row>
    <row r="4" spans="1:5" x14ac:dyDescent="0.35">
      <c r="A4" s="3"/>
      <c r="B4" s="4" t="s">
        <v>3</v>
      </c>
      <c r="C4" s="4" t="s">
        <v>4</v>
      </c>
      <c r="D4" s="4" t="s">
        <v>5</v>
      </c>
      <c r="E4" s="5" t="s">
        <v>6</v>
      </c>
    </row>
    <row r="5" spans="1:5" x14ac:dyDescent="0.35">
      <c r="A5" s="6" t="s">
        <v>7</v>
      </c>
      <c r="B5" s="7">
        <v>101615</v>
      </c>
      <c r="C5" s="8"/>
      <c r="D5" s="8"/>
      <c r="E5" s="9"/>
    </row>
    <row r="6" spans="1:5" x14ac:dyDescent="0.35">
      <c r="A6" s="10" t="s">
        <v>8</v>
      </c>
      <c r="B6" s="11"/>
      <c r="C6" s="10"/>
      <c r="D6" s="10"/>
      <c r="E6" s="10"/>
    </row>
    <row r="7" spans="1:5" x14ac:dyDescent="0.35">
      <c r="A7" s="12" t="s">
        <v>9</v>
      </c>
      <c r="B7" s="13">
        <f>C7+D7</f>
        <v>87124.4</v>
      </c>
      <c r="C7" s="14">
        <v>47918.42</v>
      </c>
      <c r="D7" s="15">
        <v>39205.980000000003</v>
      </c>
      <c r="E7" t="s">
        <v>10</v>
      </c>
    </row>
    <row r="8" spans="1:5" x14ac:dyDescent="0.35">
      <c r="A8" s="12" t="s">
        <v>11</v>
      </c>
      <c r="B8" s="13">
        <f>C8+D8</f>
        <v>62179.71</v>
      </c>
      <c r="C8" s="14">
        <v>15544.93</v>
      </c>
      <c r="D8" s="14">
        <v>46634.78</v>
      </c>
      <c r="E8" t="s">
        <v>12</v>
      </c>
    </row>
    <row r="9" spans="1:5" x14ac:dyDescent="0.35">
      <c r="A9" s="16" t="s">
        <v>13</v>
      </c>
      <c r="B9" s="10"/>
      <c r="C9" s="10"/>
      <c r="D9" s="10"/>
      <c r="E9" s="10"/>
    </row>
    <row r="10" spans="1:5" x14ac:dyDescent="0.35">
      <c r="A10" s="12" t="s">
        <v>14</v>
      </c>
      <c r="B10" s="17"/>
      <c r="C10" s="13">
        <v>3438</v>
      </c>
      <c r="D10" s="13">
        <v>0</v>
      </c>
      <c r="E10" t="s">
        <v>15</v>
      </c>
    </row>
    <row r="11" spans="1:5" x14ac:dyDescent="0.35">
      <c r="A11" s="12" t="s">
        <v>16</v>
      </c>
      <c r="B11" s="17"/>
      <c r="C11" s="13">
        <v>360</v>
      </c>
      <c r="D11" s="13">
        <v>0</v>
      </c>
      <c r="E11" t="s">
        <v>17</v>
      </c>
    </row>
    <row r="12" spans="1:5" x14ac:dyDescent="0.35">
      <c r="A12" s="12" t="s">
        <v>18</v>
      </c>
      <c r="B12" s="17"/>
      <c r="C12" s="13">
        <v>480</v>
      </c>
      <c r="D12" s="13">
        <v>0</v>
      </c>
      <c r="E12" t="s">
        <v>19</v>
      </c>
    </row>
    <row r="13" spans="1:5" x14ac:dyDescent="0.35">
      <c r="A13" s="12" t="s">
        <v>20</v>
      </c>
      <c r="B13" s="17"/>
      <c r="C13" s="13">
        <v>557.4</v>
      </c>
      <c r="D13" s="13">
        <v>0</v>
      </c>
      <c r="E13" t="s">
        <v>21</v>
      </c>
    </row>
    <row r="14" spans="1:5" x14ac:dyDescent="0.35">
      <c r="A14" s="27" t="s">
        <v>22</v>
      </c>
      <c r="B14" s="28"/>
      <c r="C14" s="28">
        <v>200</v>
      </c>
      <c r="D14" s="28">
        <v>0</v>
      </c>
      <c r="E14" s="29" t="s">
        <v>23</v>
      </c>
    </row>
    <row r="15" spans="1:5" x14ac:dyDescent="0.35">
      <c r="A15" s="27" t="s">
        <v>24</v>
      </c>
      <c r="B15" s="28"/>
      <c r="C15" s="28">
        <v>640</v>
      </c>
      <c r="D15" s="28">
        <v>0</v>
      </c>
      <c r="E15" s="29" t="s">
        <v>25</v>
      </c>
    </row>
    <row r="17" spans="1:7" x14ac:dyDescent="0.35">
      <c r="A17" s="16" t="s">
        <v>26</v>
      </c>
      <c r="B17" s="17"/>
      <c r="C17" s="17"/>
      <c r="D17" s="17"/>
      <c r="E17" s="10"/>
    </row>
    <row r="18" spans="1:7" x14ac:dyDescent="0.35">
      <c r="A18" s="12" t="s">
        <v>27</v>
      </c>
      <c r="B18" s="17"/>
      <c r="C18" s="13">
        <v>6000.4</v>
      </c>
      <c r="D18" s="13"/>
      <c r="E18" t="s">
        <v>28</v>
      </c>
    </row>
    <row r="19" spans="1:7" x14ac:dyDescent="0.35">
      <c r="A19" s="12" t="s">
        <v>29</v>
      </c>
      <c r="B19" s="17"/>
      <c r="C19" s="13">
        <v>9540</v>
      </c>
      <c r="D19" s="13"/>
      <c r="E19" t="s">
        <v>30</v>
      </c>
      <c r="F19" s="29" t="s">
        <v>59</v>
      </c>
    </row>
    <row r="20" spans="1:7" x14ac:dyDescent="0.35">
      <c r="A20" s="16" t="s">
        <v>31</v>
      </c>
      <c r="B20" s="17"/>
      <c r="C20" s="17"/>
      <c r="D20" s="17"/>
      <c r="E20" s="10"/>
    </row>
    <row r="21" spans="1:7" x14ac:dyDescent="0.35">
      <c r="A21" s="12" t="s">
        <v>32</v>
      </c>
      <c r="B21" s="17"/>
      <c r="C21" s="13">
        <v>16935.849999999999</v>
      </c>
      <c r="D21" s="13"/>
      <c r="E21" t="s">
        <v>33</v>
      </c>
    </row>
    <row r="22" spans="1:7" x14ac:dyDescent="0.35">
      <c r="A22" s="18" t="s">
        <v>34</v>
      </c>
      <c r="B22" s="3"/>
      <c r="C22" s="19">
        <f>SUM(C6:C21)</f>
        <v>101615</v>
      </c>
      <c r="D22" s="19">
        <f>SUM(D6:D19)</f>
        <v>85840.760000000009</v>
      </c>
      <c r="E22" s="3"/>
    </row>
    <row r="23" spans="1:7" x14ac:dyDescent="0.35">
      <c r="A23" s="20" t="s">
        <v>35</v>
      </c>
      <c r="B23" s="7">
        <v>237102</v>
      </c>
      <c r="C23" s="6"/>
      <c r="D23" s="6"/>
      <c r="E23" s="9"/>
    </row>
    <row r="24" spans="1:7" x14ac:dyDescent="0.35">
      <c r="A24" s="21" t="s">
        <v>36</v>
      </c>
      <c r="B24" s="22"/>
      <c r="C24" s="23"/>
      <c r="D24" s="23"/>
      <c r="E24" s="24"/>
    </row>
    <row r="25" spans="1:7" x14ac:dyDescent="0.35">
      <c r="A25" s="12" t="s">
        <v>37</v>
      </c>
      <c r="B25" s="24"/>
      <c r="C25" s="1">
        <v>0</v>
      </c>
      <c r="E25" t="s">
        <v>38</v>
      </c>
    </row>
    <row r="26" spans="1:7" x14ac:dyDescent="0.35">
      <c r="A26" s="12" t="s">
        <v>39</v>
      </c>
      <c r="B26" s="24"/>
      <c r="C26" s="1">
        <v>60000</v>
      </c>
      <c r="E26" t="s">
        <v>40</v>
      </c>
    </row>
    <row r="27" spans="1:7" x14ac:dyDescent="0.35">
      <c r="A27" s="12" t="s">
        <v>41</v>
      </c>
      <c r="B27" s="24"/>
      <c r="C27" s="1">
        <v>140000</v>
      </c>
    </row>
    <row r="28" spans="1:7" x14ac:dyDescent="0.35">
      <c r="A28" s="21" t="s">
        <v>42</v>
      </c>
      <c r="B28" s="25"/>
      <c r="C28" s="23"/>
      <c r="D28" s="23"/>
      <c r="E28" s="24"/>
    </row>
    <row r="29" spans="1:7" x14ac:dyDescent="0.35">
      <c r="A29" s="27" t="s">
        <v>43</v>
      </c>
      <c r="B29" s="29"/>
      <c r="C29" s="30">
        <v>3000</v>
      </c>
      <c r="D29" s="29"/>
      <c r="E29" s="29" t="s">
        <v>44</v>
      </c>
    </row>
    <row r="30" spans="1:7" x14ac:dyDescent="0.35">
      <c r="A30" s="27" t="s">
        <v>45</v>
      </c>
      <c r="B30" s="29"/>
      <c r="C30" s="30">
        <v>1000</v>
      </c>
      <c r="D30" s="29"/>
      <c r="E30" s="29"/>
    </row>
    <row r="31" spans="1:7" x14ac:dyDescent="0.35">
      <c r="A31" s="12" t="s">
        <v>46</v>
      </c>
      <c r="B31" s="24"/>
      <c r="C31" s="1">
        <v>14601</v>
      </c>
      <c r="E31" t="s">
        <v>47</v>
      </c>
    </row>
    <row r="32" spans="1:7" x14ac:dyDescent="0.35">
      <c r="A32" s="12" t="s">
        <v>48</v>
      </c>
      <c r="B32" s="24"/>
      <c r="C32" s="1">
        <v>4214</v>
      </c>
      <c r="E32" t="s">
        <v>49</v>
      </c>
      <c r="F32" t="s">
        <v>60</v>
      </c>
      <c r="G32" t="s">
        <v>61</v>
      </c>
    </row>
    <row r="33" spans="1:6" x14ac:dyDescent="0.35">
      <c r="A33" s="21" t="s">
        <v>50</v>
      </c>
      <c r="B33" s="25"/>
      <c r="C33" s="23"/>
      <c r="D33" s="23"/>
      <c r="E33" s="24"/>
    </row>
    <row r="34" spans="1:6" x14ac:dyDescent="0.35">
      <c r="A34" s="12" t="s">
        <v>51</v>
      </c>
      <c r="B34" s="24"/>
      <c r="C34" s="1">
        <v>1907</v>
      </c>
      <c r="E34" t="s">
        <v>52</v>
      </c>
    </row>
    <row r="35" spans="1:6" x14ac:dyDescent="0.35">
      <c r="A35" s="27" t="s">
        <v>53</v>
      </c>
      <c r="B35" s="29"/>
      <c r="C35" s="30">
        <v>2000</v>
      </c>
      <c r="D35" s="29"/>
      <c r="E35" s="29" t="s">
        <v>54</v>
      </c>
    </row>
    <row r="36" spans="1:6" x14ac:dyDescent="0.35">
      <c r="A36" s="12" t="s">
        <v>55</v>
      </c>
      <c r="B36" s="17"/>
      <c r="C36" s="13">
        <v>10380</v>
      </c>
      <c r="D36" s="13">
        <v>0</v>
      </c>
      <c r="E36" t="s">
        <v>56</v>
      </c>
    </row>
    <row r="37" spans="1:6" x14ac:dyDescent="0.35">
      <c r="A37" s="18" t="s">
        <v>57</v>
      </c>
      <c r="B37" s="26">
        <f>SUM(B24:B36)</f>
        <v>0</v>
      </c>
      <c r="C37" s="26">
        <f>SUM(C24:C36)</f>
        <v>237102</v>
      </c>
      <c r="D37" s="3"/>
      <c r="E37" s="3"/>
    </row>
    <row r="38" spans="1:6" x14ac:dyDescent="0.35">
      <c r="A38" s="12" t="s">
        <v>58</v>
      </c>
      <c r="C38" s="14">
        <f>B23-C37</f>
        <v>0</v>
      </c>
      <c r="F38" s="29" t="s">
        <v>62</v>
      </c>
    </row>
    <row r="39" spans="1:6" x14ac:dyDescent="0.35">
      <c r="B39" s="31"/>
      <c r="E39" s="29" t="s">
        <v>64</v>
      </c>
    </row>
    <row r="40" spans="1:6" x14ac:dyDescent="0.35">
      <c r="E40" s="29" t="s">
        <v>63</v>
      </c>
    </row>
  </sheetData>
  <mergeCells count="1"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Lyons</dc:creator>
  <cp:lastModifiedBy>Wendy Thornley</cp:lastModifiedBy>
  <dcterms:created xsi:type="dcterms:W3CDTF">2022-04-05T19:45:51Z</dcterms:created>
  <dcterms:modified xsi:type="dcterms:W3CDTF">2022-04-15T15:17:24Z</dcterms:modified>
</cp:coreProperties>
</file>