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417" documentId="8_{745B3D0A-830F-41C9-AF69-F46DEB529190}" xr6:coauthVersionLast="47" xr6:coauthVersionMax="47" xr10:uidLastSave="{95B08662-19E1-4E85-8C53-FC2602340D2F}"/>
  <bookViews>
    <workbookView xWindow="-110" yWindow="-110" windowWidth="19420" windowHeight="12420" xr2:uid="{A0F10E6B-BBCD-43FB-A3F3-D35A6DA2564E}"/>
  </bookViews>
  <sheets>
    <sheet name="FFY21" sheetId="1" r:id="rId1"/>
    <sheet name="FFY22" sheetId="2" r:id="rId2"/>
    <sheet name="FFY2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1" l="1"/>
  <c r="AA23" i="2" l="1"/>
  <c r="AB23" i="2" l="1"/>
  <c r="Z23" i="2"/>
  <c r="Y23" i="2"/>
  <c r="X23" i="2"/>
  <c r="X27" i="1"/>
  <c r="H27" i="1"/>
  <c r="P27" i="1"/>
  <c r="F27" i="1"/>
  <c r="U27" i="1"/>
  <c r="V27" i="1"/>
  <c r="T27" i="1"/>
  <c r="D27" i="1"/>
  <c r="R27" i="1"/>
  <c r="V23" i="3"/>
  <c r="T23" i="3"/>
  <c r="R23" i="3"/>
  <c r="P23" i="3"/>
  <c r="N23" i="3"/>
  <c r="L23" i="3"/>
  <c r="J23" i="3"/>
  <c r="H23" i="3"/>
  <c r="F23" i="3"/>
  <c r="D23" i="3"/>
  <c r="B23" i="3"/>
  <c r="V23" i="2"/>
  <c r="T23" i="2"/>
  <c r="R23" i="2"/>
  <c r="P23" i="2"/>
  <c r="H23" i="2"/>
  <c r="F23" i="2"/>
  <c r="D23" i="2"/>
  <c r="AD23" i="2" l="1"/>
  <c r="Z27" i="1"/>
  <c r="N23" i="2"/>
  <c r="L23" i="2"/>
  <c r="J23" i="2"/>
  <c r="B23" i="2"/>
  <c r="J27" i="1"/>
  <c r="N27" i="1" l="1"/>
  <c r="N28" i="1" s="1"/>
  <c r="L27" i="1"/>
  <c r="B27" i="1"/>
  <c r="B30" i="1" l="1"/>
  <c r="B37" i="1" s="1"/>
  <c r="B38" i="1" s="1"/>
</calcChain>
</file>

<file path=xl/sharedStrings.xml><?xml version="1.0" encoding="utf-8"?>
<sst xmlns="http://schemas.openxmlformats.org/spreadsheetml/2006/main" count="292" uniqueCount="117">
  <si>
    <t>SILC FFY21 budget tracker</t>
  </si>
  <si>
    <t>budget</t>
  </si>
  <si>
    <t>Mail-Office</t>
  </si>
  <si>
    <t>Date/description</t>
  </si>
  <si>
    <t>amount spent</t>
  </si>
  <si>
    <t>VR Interlocal</t>
  </si>
  <si>
    <t>N4 Subaward</t>
  </si>
  <si>
    <t>Outreach Materials</t>
  </si>
  <si>
    <t>KPS3 contract</t>
  </si>
  <si>
    <t>Dues/Fees</t>
  </si>
  <si>
    <t>Resource Development</t>
  </si>
  <si>
    <t>Date</t>
  </si>
  <si>
    <t>Meeting Expenses</t>
  </si>
  <si>
    <t>Youth Leader</t>
  </si>
  <si>
    <t>IL Program</t>
  </si>
  <si>
    <t>installment</t>
  </si>
  <si>
    <t>12/1 - ASL</t>
  </si>
  <si>
    <t>11/4 - CART</t>
  </si>
  <si>
    <t>11/23 - CART</t>
  </si>
  <si>
    <t>10/31 - 42903</t>
  </si>
  <si>
    <t>11/30 - 43010</t>
  </si>
  <si>
    <t>Running total</t>
  </si>
  <si>
    <t>running total</t>
  </si>
  <si>
    <t>12/1 - CART</t>
  </si>
  <si>
    <t>12/7 &amp; 8 - CART</t>
  </si>
  <si>
    <t>12/10 - CART</t>
  </si>
  <si>
    <t>12/31 - 43404</t>
  </si>
  <si>
    <t>1/7 - ASL</t>
  </si>
  <si>
    <t>1/7 - CART</t>
  </si>
  <si>
    <t>2/23-training</t>
  </si>
  <si>
    <t>1/31 - 43589</t>
  </si>
  <si>
    <t>1/25 CART</t>
  </si>
  <si>
    <t>1/28 CART</t>
  </si>
  <si>
    <t>4/15 - training</t>
  </si>
  <si>
    <t>2/4 CART</t>
  </si>
  <si>
    <t>Tanglewood-20200221</t>
  </si>
  <si>
    <t>Tanglewood-20200232</t>
  </si>
  <si>
    <t>2/26 - 952021</t>
  </si>
  <si>
    <t>2/17 CART</t>
  </si>
  <si>
    <t>Category 7060</t>
  </si>
  <si>
    <t>Category 7020</t>
  </si>
  <si>
    <t>2/28 - 43925</t>
  </si>
  <si>
    <t>Category 7302</t>
  </si>
  <si>
    <t>Category 7750</t>
  </si>
  <si>
    <t xml:space="preserve">Category </t>
  </si>
  <si>
    <t>3/4-ASL</t>
  </si>
  <si>
    <t>3/4-CART</t>
  </si>
  <si>
    <t>3/1-CART</t>
  </si>
  <si>
    <t>3/31 - 43991</t>
  </si>
  <si>
    <t>3/29-CART</t>
  </si>
  <si>
    <t>3/25-CART</t>
  </si>
  <si>
    <t>SILC FFY22 budget tracker</t>
  </si>
  <si>
    <t>NNCIL</t>
  </si>
  <si>
    <t>SNCIL</t>
  </si>
  <si>
    <t>Category</t>
  </si>
  <si>
    <t>RCIL</t>
  </si>
  <si>
    <t>SILC FFY22 budget tracker     (SFY22 CAT 36 $321,781 - remaining of $338,717 in SWCAP, AG, etc.)</t>
  </si>
  <si>
    <t>4/29-laptop</t>
  </si>
  <si>
    <t>4/8-CART</t>
  </si>
  <si>
    <t>5/7 - 44457</t>
  </si>
  <si>
    <t>4/22 &amp; 4/29-CART</t>
  </si>
  <si>
    <t>July toner order</t>
  </si>
  <si>
    <t>PO Box renewal</t>
  </si>
  <si>
    <t>notepads 5.2021</t>
  </si>
  <si>
    <t>WT Rush ship</t>
  </si>
  <si>
    <t>Travel</t>
  </si>
  <si>
    <t>in state MP</t>
  </si>
  <si>
    <t>Per Diem</t>
  </si>
  <si>
    <t>Out Flight</t>
  </si>
  <si>
    <t>car rental</t>
  </si>
  <si>
    <t>o Per Diem</t>
  </si>
  <si>
    <t>in state flight-6250</t>
  </si>
  <si>
    <t>Date/person</t>
  </si>
  <si>
    <t>running totals</t>
  </si>
  <si>
    <t>Travel Total</t>
  </si>
  <si>
    <t>calendars</t>
  </si>
  <si>
    <t>DL/6.15 &amp; 17</t>
  </si>
  <si>
    <t>5/31-44648</t>
  </si>
  <si>
    <t>6/30-44770</t>
  </si>
  <si>
    <t>2021 NCIL memb</t>
  </si>
  <si>
    <t>7/7 &amp; 7/8 - CART</t>
  </si>
  <si>
    <t>DL/7.21 &amp; 22</t>
  </si>
  <si>
    <t>7/28 claim 1</t>
  </si>
  <si>
    <t>2021 NCIL Reg 6</t>
  </si>
  <si>
    <t>over spend</t>
  </si>
  <si>
    <t>2021 DAD Reg</t>
  </si>
  <si>
    <t>8/31-45498</t>
  </si>
  <si>
    <t>supplies-general</t>
  </si>
  <si>
    <t>JenTen 1st half</t>
  </si>
  <si>
    <t>1st RFR</t>
  </si>
  <si>
    <t>2nd RFR</t>
  </si>
  <si>
    <t>DL/9.21-24</t>
  </si>
  <si>
    <t>KN95 masks</t>
  </si>
  <si>
    <t>DF/10.12-15</t>
  </si>
  <si>
    <t>AP/10.12-15</t>
  </si>
  <si>
    <t>WT/10.12-15</t>
  </si>
  <si>
    <t>10/7 claim 2</t>
  </si>
  <si>
    <t>JenTen 2nd half</t>
  </si>
  <si>
    <t>10/13 &amp; 14 CART</t>
  </si>
  <si>
    <t>10/31-44650</t>
  </si>
  <si>
    <t>FY20-44650</t>
  </si>
  <si>
    <t>pens ordered</t>
  </si>
  <si>
    <t>1508880-Nov21</t>
  </si>
  <si>
    <t>12/16 - Chairs</t>
  </si>
  <si>
    <t>12/16 - Tables</t>
  </si>
  <si>
    <t>12/16 - Carts</t>
  </si>
  <si>
    <t>12/16 - Canopies</t>
  </si>
  <si>
    <t>4/10-4/13 DL</t>
  </si>
  <si>
    <t>Totals-travel 1/7</t>
  </si>
  <si>
    <t>Admin</t>
  </si>
  <si>
    <t>actual travel 1/7</t>
  </si>
  <si>
    <t>salaries</t>
  </si>
  <si>
    <t>actual total 1/7</t>
  </si>
  <si>
    <t>difference</t>
  </si>
  <si>
    <t>rent/phone/etc.</t>
  </si>
  <si>
    <t>approx pending</t>
  </si>
  <si>
    <t>approx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</si>
</sst>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5" xfId="0" applyFont="1" applyBorder="1"/>
    <xf numFmtId="0" fontId="2" fillId="0" borderId="6" xfId="0" applyFont="1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0" fontId="0" fillId="0" borderId="8" xfId="0" applyBorder="1"/>
    <xf numFmtId="44" fontId="0" fillId="0" borderId="9" xfId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44" fontId="0" fillId="0" borderId="3" xfId="1" applyFont="1" applyBorder="1"/>
    <xf numFmtId="44" fontId="0" fillId="0" borderId="2" xfId="1" applyFont="1" applyBorder="1"/>
    <xf numFmtId="8" fontId="0" fillId="0" borderId="2" xfId="0" applyNumberFormat="1" applyBorder="1"/>
    <xf numFmtId="44" fontId="0" fillId="0" borderId="2" xfId="0" applyNumberFormat="1" applyBorder="1"/>
    <xf numFmtId="17" fontId="0" fillId="0" borderId="2" xfId="0" applyNumberFormat="1" applyBorder="1"/>
    <xf numFmtId="44" fontId="0" fillId="0" borderId="10" xfId="1" applyFont="1" applyBorder="1"/>
    <xf numFmtId="44" fontId="0" fillId="0" borderId="11" xfId="0" applyNumberFormat="1" applyBorder="1"/>
    <xf numFmtId="16" fontId="0" fillId="0" borderId="2" xfId="0" applyNumberFormat="1" applyBorder="1"/>
    <xf numFmtId="0" fontId="0" fillId="2" borderId="2" xfId="0" applyFill="1" applyBorder="1"/>
    <xf numFmtId="44" fontId="0" fillId="2" borderId="2" xfId="1" applyFont="1" applyFill="1" applyBorder="1"/>
    <xf numFmtId="16" fontId="0" fillId="0" borderId="3" xfId="0" applyNumberFormat="1" applyBorder="1"/>
    <xf numFmtId="44" fontId="0" fillId="0" borderId="11" xfId="1" applyFont="1" applyBorder="1"/>
    <xf numFmtId="0" fontId="2" fillId="0" borderId="1" xfId="0" applyFont="1" applyBorder="1" applyAlignment="1">
      <alignment horizontal="left"/>
    </xf>
    <xf numFmtId="44" fontId="0" fillId="2" borderId="2" xfId="0" applyNumberForma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87DD-7FCA-4D84-AC8C-ACA8ED8574FF}">
  <dimension ref="A1:Z40"/>
  <sheetViews>
    <sheetView tabSelected="1" workbookViewId="0">
      <selection activeCell="E33" sqref="E33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4.4531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5" customWidth="1"/>
    <col min="17" max="17" width="13.26953125" style="1" customWidth="1"/>
    <col min="18" max="18" width="12.26953125" style="1" customWidth="1"/>
    <col min="19" max="19" width="19.1796875" style="1" customWidth="1"/>
    <col min="20" max="20" width="16.90625" style="1" customWidth="1"/>
    <col min="21" max="21" width="10.7265625" style="1" customWidth="1"/>
    <col min="22" max="22" width="8.7265625" style="1"/>
    <col min="23" max="23" width="12.453125" style="1" customWidth="1"/>
    <col min="24" max="24" width="11.36328125" style="1" customWidth="1"/>
    <col min="25" max="25" width="10.54296875" style="1" customWidth="1"/>
    <col min="26" max="26" width="13.453125" style="1" customWidth="1"/>
    <col min="27" max="16384" width="8.7265625" style="1"/>
  </cols>
  <sheetData>
    <row r="1" spans="1:25" s="28" customFormat="1" ht="15" thickBot="1" x14ac:dyDescent="0.4">
      <c r="A1" s="28" t="s">
        <v>0</v>
      </c>
    </row>
    <row r="2" spans="1:25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71</v>
      </c>
      <c r="U2" s="3" t="s">
        <v>66</v>
      </c>
      <c r="V2" s="3" t="s">
        <v>67</v>
      </c>
      <c r="W2" s="3" t="s">
        <v>68</v>
      </c>
      <c r="X2" s="3" t="s">
        <v>69</v>
      </c>
      <c r="Y2" s="3" t="s">
        <v>70</v>
      </c>
    </row>
    <row r="3" spans="1:25" s="5" customFormat="1" ht="15" thickBot="1" x14ac:dyDescent="0.4">
      <c r="A3" s="6" t="s">
        <v>12</v>
      </c>
      <c r="B3" s="10">
        <v>7380</v>
      </c>
      <c r="C3" s="6" t="s">
        <v>2</v>
      </c>
      <c r="D3" s="8">
        <v>839.83</v>
      </c>
      <c r="E3" s="7" t="s">
        <v>5</v>
      </c>
      <c r="F3" s="8">
        <v>17200</v>
      </c>
      <c r="G3" s="7" t="s">
        <v>6</v>
      </c>
      <c r="H3" s="8">
        <v>43200</v>
      </c>
      <c r="I3" s="7" t="s">
        <v>7</v>
      </c>
      <c r="J3" s="8">
        <v>4100</v>
      </c>
      <c r="K3" s="7" t="s">
        <v>8</v>
      </c>
      <c r="L3" s="8">
        <v>9600</v>
      </c>
      <c r="M3" s="7" t="s">
        <v>9</v>
      </c>
      <c r="N3" s="8">
        <v>1907</v>
      </c>
      <c r="O3" s="7" t="s">
        <v>10</v>
      </c>
      <c r="P3" s="12">
        <v>2500</v>
      </c>
      <c r="Q3" s="7" t="s">
        <v>13</v>
      </c>
      <c r="R3" s="8">
        <v>12101</v>
      </c>
      <c r="S3" s="7" t="s">
        <v>65</v>
      </c>
      <c r="T3" s="8">
        <v>15720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72</v>
      </c>
    </row>
    <row r="5" spans="1:25" s="2" customFormat="1" x14ac:dyDescent="0.35">
      <c r="A5" s="2" t="s">
        <v>16</v>
      </c>
      <c r="B5" s="16">
        <v>156</v>
      </c>
      <c r="C5" s="2" t="s">
        <v>61</v>
      </c>
      <c r="D5" s="16">
        <v>560.96</v>
      </c>
      <c r="E5" s="2" t="s">
        <v>82</v>
      </c>
      <c r="F5" s="16">
        <v>11644.4</v>
      </c>
      <c r="G5" s="2" t="s">
        <v>89</v>
      </c>
      <c r="H5" s="16">
        <v>20631.16</v>
      </c>
      <c r="I5" s="2" t="s">
        <v>35</v>
      </c>
      <c r="J5" s="16">
        <v>60</v>
      </c>
      <c r="K5" s="2" t="s">
        <v>19</v>
      </c>
      <c r="L5" s="16">
        <v>70</v>
      </c>
      <c r="M5" s="2" t="s">
        <v>29</v>
      </c>
      <c r="N5" s="16">
        <v>40</v>
      </c>
      <c r="O5" s="2" t="s">
        <v>103</v>
      </c>
      <c r="P5" s="21">
        <v>155.18</v>
      </c>
      <c r="Q5" s="2" t="s">
        <v>57</v>
      </c>
      <c r="R5" s="16">
        <v>1195</v>
      </c>
      <c r="S5" s="2" t="s">
        <v>76</v>
      </c>
      <c r="T5" s="16">
        <v>264.66000000000003</v>
      </c>
      <c r="U5" s="16">
        <v>124.18</v>
      </c>
      <c r="V5" s="16">
        <v>421.76</v>
      </c>
    </row>
    <row r="6" spans="1:25" x14ac:dyDescent="0.35">
      <c r="A6" s="1" t="s">
        <v>17</v>
      </c>
      <c r="B6" s="17">
        <v>260</v>
      </c>
      <c r="C6" s="1" t="s">
        <v>62</v>
      </c>
      <c r="D6" s="17">
        <v>176</v>
      </c>
      <c r="E6" s="1" t="s">
        <v>96</v>
      </c>
      <c r="F6" s="17">
        <v>5555.6</v>
      </c>
      <c r="G6" s="1" t="s">
        <v>90</v>
      </c>
      <c r="H6" s="17">
        <v>22568.84</v>
      </c>
      <c r="I6" s="1" t="s">
        <v>36</v>
      </c>
      <c r="J6" s="17">
        <v>100</v>
      </c>
      <c r="K6" s="1" t="s">
        <v>20</v>
      </c>
      <c r="L6" s="17">
        <v>5320</v>
      </c>
      <c r="M6" s="1" t="s">
        <v>33</v>
      </c>
      <c r="N6" s="17">
        <v>398</v>
      </c>
      <c r="O6" s="1" t="s">
        <v>104</v>
      </c>
      <c r="P6" s="27">
        <v>131</v>
      </c>
      <c r="Q6" s="1" t="s">
        <v>57</v>
      </c>
      <c r="R6" s="17">
        <v>1195</v>
      </c>
      <c r="S6" s="1" t="s">
        <v>81</v>
      </c>
      <c r="T6" s="17">
        <v>197.96</v>
      </c>
      <c r="U6" s="17">
        <v>53.34</v>
      </c>
      <c r="V6" s="17">
        <v>242.02</v>
      </c>
    </row>
    <row r="7" spans="1:25" x14ac:dyDescent="0.35">
      <c r="A7" s="1" t="s">
        <v>18</v>
      </c>
      <c r="B7" s="17">
        <v>260</v>
      </c>
      <c r="C7" s="1" t="s">
        <v>64</v>
      </c>
      <c r="D7" s="17">
        <v>26.35</v>
      </c>
      <c r="I7" s="1" t="s">
        <v>63</v>
      </c>
      <c r="J7" s="17">
        <v>495.79</v>
      </c>
      <c r="K7" s="1" t="s">
        <v>26</v>
      </c>
      <c r="L7" s="17">
        <v>640</v>
      </c>
      <c r="M7" s="1" t="s">
        <v>37</v>
      </c>
      <c r="N7" s="17">
        <v>830</v>
      </c>
      <c r="O7" s="1" t="s">
        <v>105</v>
      </c>
      <c r="P7" s="27">
        <v>175.94</v>
      </c>
      <c r="Q7" s="20">
        <v>44317</v>
      </c>
      <c r="R7" s="17">
        <v>692.01</v>
      </c>
      <c r="S7" s="1" t="s">
        <v>91</v>
      </c>
      <c r="T7" s="17">
        <v>227.49</v>
      </c>
      <c r="U7" s="17">
        <v>221.16</v>
      </c>
      <c r="V7" s="17">
        <v>274.64</v>
      </c>
      <c r="X7" s="17"/>
    </row>
    <row r="8" spans="1:25" x14ac:dyDescent="0.35">
      <c r="A8" s="1" t="s">
        <v>23</v>
      </c>
      <c r="B8" s="17">
        <v>130</v>
      </c>
      <c r="C8" s="1" t="s">
        <v>75</v>
      </c>
      <c r="D8" s="17">
        <v>24.98</v>
      </c>
      <c r="I8" s="1" t="s">
        <v>88</v>
      </c>
      <c r="J8" s="17">
        <v>1500</v>
      </c>
      <c r="K8" s="1" t="s">
        <v>30</v>
      </c>
      <c r="L8" s="17">
        <v>540.66999999999996</v>
      </c>
      <c r="M8" s="1" t="s">
        <v>79</v>
      </c>
      <c r="N8" s="17">
        <v>150</v>
      </c>
      <c r="O8" s="1" t="s">
        <v>106</v>
      </c>
      <c r="P8" s="27">
        <v>359.98</v>
      </c>
      <c r="Q8" s="20">
        <v>44348</v>
      </c>
      <c r="R8" s="17">
        <v>1153.3499999999999</v>
      </c>
      <c r="S8" s="1" t="s">
        <v>93</v>
      </c>
      <c r="T8" s="17">
        <v>209.96</v>
      </c>
    </row>
    <row r="9" spans="1:25" x14ac:dyDescent="0.35">
      <c r="A9" s="1" t="s">
        <v>24</v>
      </c>
      <c r="B9" s="17">
        <v>1462.5</v>
      </c>
      <c r="C9" s="1" t="s">
        <v>87</v>
      </c>
      <c r="D9" s="17">
        <v>47.99</v>
      </c>
      <c r="I9" s="1" t="s">
        <v>97</v>
      </c>
      <c r="J9" s="17">
        <v>1500</v>
      </c>
      <c r="K9" s="1" t="s">
        <v>41</v>
      </c>
      <c r="L9" s="17">
        <v>125</v>
      </c>
      <c r="M9" s="1" t="s">
        <v>83</v>
      </c>
      <c r="N9" s="17">
        <v>1140</v>
      </c>
      <c r="Q9" s="23">
        <v>44429</v>
      </c>
      <c r="R9" s="17">
        <v>1076.46</v>
      </c>
      <c r="S9" s="1" t="s">
        <v>94</v>
      </c>
      <c r="T9" s="17">
        <v>209.96</v>
      </c>
    </row>
    <row r="10" spans="1:25" x14ac:dyDescent="0.35">
      <c r="A10" s="1" t="s">
        <v>25</v>
      </c>
      <c r="B10" s="17">
        <v>260</v>
      </c>
      <c r="C10" s="1" t="s">
        <v>92</v>
      </c>
      <c r="D10" s="17">
        <v>29.99</v>
      </c>
      <c r="I10" s="1" t="s">
        <v>101</v>
      </c>
      <c r="J10" s="17">
        <v>714</v>
      </c>
      <c r="K10" s="1" t="s">
        <v>48</v>
      </c>
      <c r="L10" s="17">
        <v>148.75</v>
      </c>
      <c r="M10" s="1" t="s">
        <v>85</v>
      </c>
      <c r="N10" s="17">
        <v>50</v>
      </c>
      <c r="Q10" s="23">
        <v>44398</v>
      </c>
      <c r="R10" s="17">
        <v>1589.06</v>
      </c>
      <c r="S10" s="1" t="s">
        <v>95</v>
      </c>
      <c r="T10" s="17">
        <v>209.96</v>
      </c>
    </row>
    <row r="11" spans="1:25" x14ac:dyDescent="0.35">
      <c r="A11" s="1" t="s">
        <v>27</v>
      </c>
      <c r="B11" s="17">
        <v>312</v>
      </c>
      <c r="K11" s="1" t="s">
        <v>59</v>
      </c>
      <c r="L11" s="17">
        <v>146.16999999999999</v>
      </c>
      <c r="Q11" s="23">
        <v>44460</v>
      </c>
      <c r="R11" s="17">
        <v>1178.98</v>
      </c>
    </row>
    <row r="12" spans="1:25" x14ac:dyDescent="0.35">
      <c r="A12" s="1" t="s">
        <v>28</v>
      </c>
      <c r="B12" s="17">
        <v>260</v>
      </c>
      <c r="L12" s="17"/>
      <c r="Q12" s="23">
        <v>44490</v>
      </c>
      <c r="R12" s="17">
        <v>1236.6500000000001</v>
      </c>
    </row>
    <row r="13" spans="1:25" x14ac:dyDescent="0.35">
      <c r="A13" s="1" t="s">
        <v>31</v>
      </c>
      <c r="B13" s="17">
        <v>130</v>
      </c>
      <c r="K13" s="1" t="s">
        <v>77</v>
      </c>
      <c r="L13" s="17">
        <v>218.75</v>
      </c>
    </row>
    <row r="14" spans="1:25" x14ac:dyDescent="0.35">
      <c r="A14" s="1" t="s">
        <v>32</v>
      </c>
      <c r="B14" s="17">
        <v>390</v>
      </c>
      <c r="K14" s="1" t="s">
        <v>78</v>
      </c>
      <c r="L14" s="17">
        <v>125</v>
      </c>
    </row>
    <row r="15" spans="1:25" x14ac:dyDescent="0.35">
      <c r="A15" s="1" t="s">
        <v>34</v>
      </c>
      <c r="B15" s="17">
        <v>260</v>
      </c>
      <c r="K15" s="1" t="s">
        <v>86</v>
      </c>
      <c r="L15" s="17">
        <v>636.25</v>
      </c>
    </row>
    <row r="16" spans="1:25" x14ac:dyDescent="0.35">
      <c r="A16" s="1" t="s">
        <v>38</v>
      </c>
      <c r="B16" s="17">
        <v>130</v>
      </c>
      <c r="K16" s="1" t="s">
        <v>99</v>
      </c>
      <c r="L16" s="17">
        <v>1574.51</v>
      </c>
    </row>
    <row r="17" spans="1:26" x14ac:dyDescent="0.35">
      <c r="A17" s="1" t="s">
        <v>45</v>
      </c>
      <c r="B17" s="17">
        <v>312</v>
      </c>
      <c r="L17" s="17"/>
    </row>
    <row r="18" spans="1:26" x14ac:dyDescent="0.35">
      <c r="A18" s="1" t="s">
        <v>46</v>
      </c>
      <c r="B18" s="17">
        <v>130</v>
      </c>
      <c r="L18" s="17"/>
    </row>
    <row r="19" spans="1:26" x14ac:dyDescent="0.35">
      <c r="A19" s="1" t="s">
        <v>47</v>
      </c>
      <c r="B19" s="17">
        <v>455</v>
      </c>
      <c r="L19" s="17"/>
    </row>
    <row r="20" spans="1:26" x14ac:dyDescent="0.35">
      <c r="A20" s="1" t="s">
        <v>49</v>
      </c>
      <c r="B20" s="17">
        <v>260</v>
      </c>
      <c r="L20" s="17"/>
    </row>
    <row r="21" spans="1:26" x14ac:dyDescent="0.35">
      <c r="A21" s="1" t="s">
        <v>50</v>
      </c>
      <c r="B21" s="17">
        <v>195</v>
      </c>
      <c r="L21" s="17"/>
    </row>
    <row r="22" spans="1:26" x14ac:dyDescent="0.35">
      <c r="A22" s="1" t="s">
        <v>58</v>
      </c>
      <c r="B22" s="17">
        <v>520</v>
      </c>
      <c r="L22" s="17"/>
    </row>
    <row r="23" spans="1:26" x14ac:dyDescent="0.35">
      <c r="A23" s="1" t="s">
        <v>60</v>
      </c>
      <c r="B23" s="17">
        <v>500</v>
      </c>
      <c r="L23" s="17"/>
    </row>
    <row r="24" spans="1:26" x14ac:dyDescent="0.35">
      <c r="A24" s="1" t="s">
        <v>60</v>
      </c>
      <c r="B24" s="17">
        <v>282.5</v>
      </c>
      <c r="L24" s="17"/>
    </row>
    <row r="25" spans="1:26" x14ac:dyDescent="0.35">
      <c r="A25" s="1" t="s">
        <v>80</v>
      </c>
      <c r="B25" s="17">
        <v>552.5</v>
      </c>
      <c r="L25" s="17"/>
    </row>
    <row r="26" spans="1:26" x14ac:dyDescent="0.35">
      <c r="B26" s="17"/>
      <c r="L26" s="17"/>
      <c r="Z26" s="1" t="s">
        <v>74</v>
      </c>
    </row>
    <row r="27" spans="1:26" x14ac:dyDescent="0.35">
      <c r="A27" s="1" t="s">
        <v>21</v>
      </c>
      <c r="B27" s="17">
        <f>SUM(B5:B26)</f>
        <v>7217.5</v>
      </c>
      <c r="C27" s="1" t="s">
        <v>22</v>
      </c>
      <c r="D27" s="19">
        <f>SUM(D5:D26)</f>
        <v>866.2700000000001</v>
      </c>
      <c r="E27" s="1" t="s">
        <v>22</v>
      </c>
      <c r="F27" s="19">
        <f>SUM(F5:F26)</f>
        <v>17200</v>
      </c>
      <c r="G27" s="1" t="s">
        <v>22</v>
      </c>
      <c r="H27" s="19">
        <f>SUM(H5:H26)</f>
        <v>43200</v>
      </c>
      <c r="I27" s="1" t="s">
        <v>22</v>
      </c>
      <c r="J27" s="19">
        <f>SUM(J5:J26)</f>
        <v>4369.79</v>
      </c>
      <c r="K27" s="1" t="s">
        <v>22</v>
      </c>
      <c r="L27" s="17">
        <f>SUM(L5:L26)</f>
        <v>9545.1</v>
      </c>
      <c r="M27" s="1" t="s">
        <v>22</v>
      </c>
      <c r="N27" s="18">
        <f>SUM(N5:N26)</f>
        <v>2608</v>
      </c>
      <c r="O27" s="1" t="s">
        <v>22</v>
      </c>
      <c r="P27" s="22">
        <f>SUM(P5:P26)</f>
        <v>822.1</v>
      </c>
      <c r="Q27" s="1" t="s">
        <v>22</v>
      </c>
      <c r="R27" s="18">
        <f>SUM(R5:R26)</f>
        <v>9316.51</v>
      </c>
      <c r="S27" s="1" t="s">
        <v>73</v>
      </c>
      <c r="T27" s="19">
        <f>SUM(T5:T26)</f>
        <v>1319.99</v>
      </c>
      <c r="U27" s="19">
        <f>SUM(U5:U26)</f>
        <v>398.68</v>
      </c>
      <c r="V27" s="19">
        <f>SUM(V5:V26)</f>
        <v>938.42</v>
      </c>
      <c r="X27" s="1">
        <f>SUM(X5:X26)</f>
        <v>0</v>
      </c>
      <c r="Z27" s="1">
        <f>SUM(T27:Y27)</f>
        <v>2657.09</v>
      </c>
    </row>
    <row r="28" spans="1:26" x14ac:dyDescent="0.35">
      <c r="B28" s="17"/>
      <c r="M28" s="1" t="s">
        <v>84</v>
      </c>
      <c r="N28" s="18">
        <f>N27-N3</f>
        <v>701</v>
      </c>
    </row>
    <row r="30" spans="1:26" x14ac:dyDescent="0.35">
      <c r="A30" s="1" t="s">
        <v>108</v>
      </c>
      <c r="B30" s="19">
        <f>B27+D27+F27+H27+J27+L27+N27+N27+P27+R27</f>
        <v>97753.27</v>
      </c>
      <c r="K30" s="24" t="s">
        <v>100</v>
      </c>
      <c r="L30" s="25">
        <v>3701.24</v>
      </c>
    </row>
    <row r="31" spans="1:26" x14ac:dyDescent="0.35">
      <c r="A31" s="1" t="s">
        <v>14</v>
      </c>
      <c r="B31" s="17">
        <v>140000</v>
      </c>
    </row>
    <row r="32" spans="1:26" x14ac:dyDescent="0.35">
      <c r="A32" s="1" t="s">
        <v>109</v>
      </c>
      <c r="B32" s="17">
        <v>16935</v>
      </c>
    </row>
    <row r="33" spans="1:2" x14ac:dyDescent="0.35">
      <c r="A33" s="1" t="s">
        <v>110</v>
      </c>
      <c r="B33" s="17">
        <v>4751.3500000000004</v>
      </c>
    </row>
    <row r="34" spans="1:2" x14ac:dyDescent="0.35">
      <c r="A34" s="1" t="s">
        <v>111</v>
      </c>
      <c r="B34" s="17">
        <v>62397.91</v>
      </c>
    </row>
    <row r="35" spans="1:2" x14ac:dyDescent="0.35">
      <c r="A35" s="1" t="s">
        <v>114</v>
      </c>
      <c r="B35" s="17">
        <v>4835.3999999999996</v>
      </c>
    </row>
    <row r="36" spans="1:2" x14ac:dyDescent="0.35">
      <c r="B36" s="17"/>
    </row>
    <row r="37" spans="1:2" x14ac:dyDescent="0.35">
      <c r="A37" s="24" t="s">
        <v>112</v>
      </c>
      <c r="B37" s="29">
        <f>SUM(B30:B35)</f>
        <v>326672.93000000005</v>
      </c>
    </row>
    <row r="38" spans="1:2" x14ac:dyDescent="0.35">
      <c r="A38" s="24" t="s">
        <v>113</v>
      </c>
      <c r="B38" s="29">
        <f>338717-B37</f>
        <v>12044.069999999949</v>
      </c>
    </row>
    <row r="39" spans="1:2" x14ac:dyDescent="0.35">
      <c r="A39" s="24" t="s">
        <v>115</v>
      </c>
      <c r="B39" s="25">
        <v>3000</v>
      </c>
    </row>
    <row r="40" spans="1:2" x14ac:dyDescent="0.35">
      <c r="A40" s="24" t="s">
        <v>116</v>
      </c>
      <c r="B40" s="29">
        <f>B38-B39</f>
        <v>9044.0699999999488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4DBB-E5B2-4718-BCF7-72851F756597}">
  <dimension ref="A1:AD23"/>
  <sheetViews>
    <sheetView workbookViewId="0">
      <selection activeCell="S29" sqref="S2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4.4531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5" customWidth="1"/>
    <col min="17" max="17" width="14" style="1" customWidth="1"/>
    <col min="18" max="18" width="12.26953125" style="1" customWidth="1"/>
    <col min="19" max="19" width="12.36328125" style="1" customWidth="1"/>
    <col min="20" max="20" width="13.6328125" style="1" customWidth="1"/>
    <col min="21" max="21" width="12.453125" style="1" customWidth="1"/>
    <col min="22" max="22" width="13.08984375" style="1" customWidth="1"/>
    <col min="23" max="23" width="13.90625" style="1" customWidth="1"/>
    <col min="24" max="24" width="16.26953125" style="1" customWidth="1"/>
    <col min="25" max="25" width="10.1796875" style="1" customWidth="1"/>
    <col min="26" max="26" width="9.90625" style="1" customWidth="1"/>
    <col min="27" max="27" width="9.54296875" style="1" customWidth="1"/>
    <col min="28" max="28" width="8.7265625" style="1"/>
    <col min="29" max="29" width="12.1796875" style="1" customWidth="1"/>
    <col min="30" max="30" width="11.26953125" style="1" customWidth="1"/>
    <col min="31" max="16384" width="8.7265625" style="1"/>
  </cols>
  <sheetData>
    <row r="1" spans="1:29" s="28" customFormat="1" ht="15" thickBot="1" x14ac:dyDescent="0.4">
      <c r="A1" s="28" t="s">
        <v>56</v>
      </c>
    </row>
    <row r="2" spans="1:29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1</v>
      </c>
      <c r="U2" s="3" t="s">
        <v>54</v>
      </c>
      <c r="V2" s="3" t="s">
        <v>1</v>
      </c>
      <c r="W2" s="3" t="s">
        <v>44</v>
      </c>
      <c r="X2" s="3" t="s">
        <v>71</v>
      </c>
      <c r="Y2" s="3" t="s">
        <v>66</v>
      </c>
      <c r="Z2" s="3" t="s">
        <v>67</v>
      </c>
      <c r="AA2" s="3" t="s">
        <v>68</v>
      </c>
      <c r="AB2" s="3" t="s">
        <v>69</v>
      </c>
      <c r="AC2" s="3" t="s">
        <v>70</v>
      </c>
    </row>
    <row r="3" spans="1:29" s="5" customFormat="1" ht="15" thickBot="1" x14ac:dyDescent="0.4">
      <c r="A3" s="6" t="s">
        <v>12</v>
      </c>
      <c r="B3" s="10">
        <v>9880</v>
      </c>
      <c r="C3" s="6" t="s">
        <v>2</v>
      </c>
      <c r="D3" s="8">
        <v>839.83</v>
      </c>
      <c r="E3" s="7" t="s">
        <v>52</v>
      </c>
      <c r="F3" s="8">
        <v>20000</v>
      </c>
      <c r="G3" s="7" t="s">
        <v>53</v>
      </c>
      <c r="H3" s="8">
        <v>20000</v>
      </c>
      <c r="I3" s="7" t="s">
        <v>7</v>
      </c>
      <c r="J3" s="8">
        <v>4500</v>
      </c>
      <c r="K3" s="7" t="s">
        <v>8</v>
      </c>
      <c r="L3" s="8">
        <v>5100</v>
      </c>
      <c r="M3" s="7" t="s">
        <v>9</v>
      </c>
      <c r="N3" s="8">
        <v>1907</v>
      </c>
      <c r="O3" s="7" t="s">
        <v>10</v>
      </c>
      <c r="P3" s="12">
        <v>2000</v>
      </c>
      <c r="Q3" s="7" t="s">
        <v>13</v>
      </c>
      <c r="R3" s="8">
        <v>13601</v>
      </c>
      <c r="S3" s="7" t="s">
        <v>14</v>
      </c>
      <c r="T3" s="8">
        <v>140000</v>
      </c>
      <c r="U3" s="7" t="s">
        <v>55</v>
      </c>
      <c r="V3" s="8">
        <v>20000</v>
      </c>
      <c r="W3" s="7" t="s">
        <v>65</v>
      </c>
      <c r="X3" s="8">
        <v>15720</v>
      </c>
      <c r="Y3" s="5">
        <v>6210</v>
      </c>
      <c r="Z3" s="5">
        <v>6200</v>
      </c>
      <c r="AA3" s="5">
        <v>6150</v>
      </c>
      <c r="AB3" s="5">
        <v>6215</v>
      </c>
      <c r="AC3" s="5">
        <v>6100</v>
      </c>
    </row>
    <row r="4" spans="1:29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11</v>
      </c>
      <c r="T4" s="5" t="s">
        <v>15</v>
      </c>
      <c r="U4" s="5" t="s">
        <v>11</v>
      </c>
      <c r="V4" s="5" t="s">
        <v>15</v>
      </c>
      <c r="W4" s="5" t="s">
        <v>72</v>
      </c>
    </row>
    <row r="5" spans="1:29" s="2" customFormat="1" x14ac:dyDescent="0.35">
      <c r="A5" s="2" t="s">
        <v>98</v>
      </c>
      <c r="B5" s="16">
        <v>520</v>
      </c>
      <c r="J5" s="16"/>
      <c r="L5" s="16"/>
      <c r="N5" s="16"/>
      <c r="P5" s="14"/>
      <c r="Q5" s="2" t="s">
        <v>102</v>
      </c>
      <c r="R5" s="16">
        <v>1076.46</v>
      </c>
      <c r="U5" s="26">
        <v>44490</v>
      </c>
      <c r="V5" s="16">
        <v>1666.45</v>
      </c>
      <c r="W5" s="2" t="s">
        <v>107</v>
      </c>
      <c r="X5" s="16"/>
      <c r="Y5" s="16"/>
      <c r="Z5" s="16"/>
      <c r="AA5" s="16">
        <v>621.69000000000005</v>
      </c>
    </row>
    <row r="6" spans="1:29" x14ac:dyDescent="0.35">
      <c r="B6" s="17"/>
      <c r="J6" s="17"/>
      <c r="L6" s="17"/>
      <c r="N6" s="17"/>
      <c r="X6" s="17"/>
      <c r="Y6" s="17"/>
      <c r="Z6" s="17"/>
    </row>
    <row r="7" spans="1:29" x14ac:dyDescent="0.35">
      <c r="B7" s="17"/>
      <c r="L7" s="17"/>
      <c r="N7" s="17"/>
      <c r="X7" s="17"/>
      <c r="Y7" s="17"/>
      <c r="Z7" s="17"/>
      <c r="AB7" s="17"/>
    </row>
    <row r="8" spans="1:29" x14ac:dyDescent="0.35">
      <c r="B8" s="17"/>
      <c r="L8" s="17"/>
      <c r="X8" s="17"/>
    </row>
    <row r="9" spans="1:29" x14ac:dyDescent="0.35">
      <c r="B9" s="17"/>
      <c r="L9" s="17"/>
      <c r="X9" s="17"/>
    </row>
    <row r="10" spans="1:29" x14ac:dyDescent="0.35">
      <c r="B10" s="17"/>
      <c r="L10" s="17"/>
      <c r="X10" s="17"/>
    </row>
    <row r="11" spans="1:29" x14ac:dyDescent="0.35">
      <c r="B11" s="17"/>
      <c r="L11" s="17"/>
    </row>
    <row r="12" spans="1:29" x14ac:dyDescent="0.35">
      <c r="B12" s="17"/>
      <c r="L12" s="17"/>
    </row>
    <row r="13" spans="1:29" x14ac:dyDescent="0.35">
      <c r="B13" s="17"/>
      <c r="L13" s="17"/>
    </row>
    <row r="14" spans="1:29" x14ac:dyDescent="0.35">
      <c r="B14" s="17"/>
      <c r="L14" s="17"/>
    </row>
    <row r="15" spans="1:29" x14ac:dyDescent="0.35">
      <c r="B15" s="17"/>
      <c r="L15" s="17"/>
    </row>
    <row r="16" spans="1:29" x14ac:dyDescent="0.35">
      <c r="B16" s="17"/>
      <c r="L16" s="17"/>
    </row>
    <row r="17" spans="1:30" x14ac:dyDescent="0.35">
      <c r="B17" s="17"/>
      <c r="L17" s="17"/>
    </row>
    <row r="18" spans="1:30" x14ac:dyDescent="0.35">
      <c r="B18" s="17"/>
      <c r="L18" s="17"/>
    </row>
    <row r="19" spans="1:30" x14ac:dyDescent="0.35">
      <c r="B19" s="17"/>
      <c r="L19" s="17"/>
    </row>
    <row r="20" spans="1:30" x14ac:dyDescent="0.35">
      <c r="B20" s="17"/>
      <c r="L20" s="17"/>
    </row>
    <row r="21" spans="1:30" x14ac:dyDescent="0.35">
      <c r="B21" s="17"/>
      <c r="L21" s="17"/>
    </row>
    <row r="22" spans="1:30" x14ac:dyDescent="0.35">
      <c r="B22" s="17"/>
      <c r="L22" s="17"/>
      <c r="AD22" s="1" t="s">
        <v>74</v>
      </c>
    </row>
    <row r="23" spans="1:30" x14ac:dyDescent="0.35">
      <c r="A23" s="1" t="s">
        <v>21</v>
      </c>
      <c r="B23" s="17">
        <f>SUM(B5:B22)</f>
        <v>520</v>
      </c>
      <c r="C23" s="1" t="s">
        <v>22</v>
      </c>
      <c r="D23" s="17">
        <f>SUM(D5:D22)</f>
        <v>0</v>
      </c>
      <c r="E23" s="1" t="s">
        <v>22</v>
      </c>
      <c r="F23" s="17">
        <f>SUM(F5:F22)</f>
        <v>0</v>
      </c>
      <c r="G23" s="1" t="s">
        <v>22</v>
      </c>
      <c r="H23" s="17">
        <f>SUM(H5:H22)</f>
        <v>0</v>
      </c>
      <c r="I23" s="1" t="s">
        <v>22</v>
      </c>
      <c r="J23" s="19">
        <f>SUM(J5:J22)</f>
        <v>0</v>
      </c>
      <c r="K23" s="1" t="s">
        <v>22</v>
      </c>
      <c r="L23" s="17">
        <f>SUM(L5:L22)</f>
        <v>0</v>
      </c>
      <c r="M23" s="1" t="s">
        <v>22</v>
      </c>
      <c r="N23" s="18">
        <f>SUM(N5:N22)</f>
        <v>0</v>
      </c>
      <c r="O23" s="1" t="s">
        <v>22</v>
      </c>
      <c r="P23" s="17">
        <f>SUM(P5:P22)</f>
        <v>0</v>
      </c>
      <c r="Q23" s="1" t="s">
        <v>22</v>
      </c>
      <c r="R23" s="17">
        <f>SUM(R5:R22)</f>
        <v>1076.46</v>
      </c>
      <c r="S23" s="1" t="s">
        <v>22</v>
      </c>
      <c r="T23" s="17">
        <f>SUM(T5:T22)</f>
        <v>0</v>
      </c>
      <c r="U23" s="1" t="s">
        <v>22</v>
      </c>
      <c r="V23" s="17">
        <f>SUM(V5:V22)</f>
        <v>1666.45</v>
      </c>
      <c r="W23" s="1" t="s">
        <v>73</v>
      </c>
      <c r="X23" s="19">
        <f>SUM(X5:X22)</f>
        <v>0</v>
      </c>
      <c r="Y23" s="19">
        <f>SUM(Y5:Y22)</f>
        <v>0</v>
      </c>
      <c r="Z23" s="19">
        <f>SUM(Z5:Z22)</f>
        <v>0</v>
      </c>
      <c r="AA23" s="19">
        <f>SUM(AA5:AA22)</f>
        <v>621.69000000000005</v>
      </c>
      <c r="AB23" s="1">
        <f>SUM(AB5:AB22)</f>
        <v>0</v>
      </c>
      <c r="AD23" s="1">
        <f>SUM(X23:AC23)</f>
        <v>621.69000000000005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14BF1-248B-4660-B4A8-D1F6E881BD97}">
  <dimension ref="A1:V24"/>
  <sheetViews>
    <sheetView workbookViewId="0">
      <selection activeCell="S3" sqref="S3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4.4531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5" customWidth="1"/>
    <col min="17" max="17" width="13.26953125" style="1" customWidth="1"/>
    <col min="18" max="18" width="12.26953125" style="1" customWidth="1"/>
    <col min="19" max="19" width="12.36328125" style="1" customWidth="1"/>
    <col min="20" max="20" width="13.6328125" style="1" customWidth="1"/>
    <col min="21" max="21" width="12.453125" style="1" customWidth="1"/>
    <col min="22" max="22" width="13.08984375" style="1" customWidth="1"/>
    <col min="23" max="16384" width="8.7265625" style="1"/>
  </cols>
  <sheetData>
    <row r="1" spans="1:22" s="28" customFormat="1" ht="15" thickBot="1" x14ac:dyDescent="0.4">
      <c r="A1" s="28" t="s">
        <v>51</v>
      </c>
    </row>
    <row r="2" spans="1:22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1</v>
      </c>
      <c r="U2" s="3" t="s">
        <v>54</v>
      </c>
      <c r="V2" s="3" t="s">
        <v>1</v>
      </c>
    </row>
    <row r="3" spans="1:22" s="5" customFormat="1" ht="15" thickBot="1" x14ac:dyDescent="0.4">
      <c r="A3" s="6" t="s">
        <v>12</v>
      </c>
      <c r="B3" s="10">
        <v>10380</v>
      </c>
      <c r="C3" s="6" t="s">
        <v>2</v>
      </c>
      <c r="D3" s="8">
        <v>840</v>
      </c>
      <c r="E3" s="7" t="s">
        <v>52</v>
      </c>
      <c r="F3" s="8">
        <v>20000</v>
      </c>
      <c r="G3" s="7" t="s">
        <v>53</v>
      </c>
      <c r="H3" s="8">
        <v>20000</v>
      </c>
      <c r="I3" s="7" t="s">
        <v>7</v>
      </c>
      <c r="J3" s="8">
        <v>3000</v>
      </c>
      <c r="K3" s="7" t="s">
        <v>8</v>
      </c>
      <c r="L3" s="8">
        <v>4214</v>
      </c>
      <c r="M3" s="7" t="s">
        <v>9</v>
      </c>
      <c r="N3" s="8">
        <v>1907</v>
      </c>
      <c r="O3" s="7" t="s">
        <v>10</v>
      </c>
      <c r="P3" s="12">
        <v>2000</v>
      </c>
      <c r="Q3" s="7" t="s">
        <v>13</v>
      </c>
      <c r="R3" s="8">
        <v>14601</v>
      </c>
      <c r="S3" s="7" t="s">
        <v>14</v>
      </c>
      <c r="T3" s="8">
        <v>140000</v>
      </c>
      <c r="U3" s="7" t="s">
        <v>55</v>
      </c>
      <c r="V3" s="8">
        <v>20000</v>
      </c>
    </row>
    <row r="4" spans="1:22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11</v>
      </c>
      <c r="T4" s="5" t="s">
        <v>15</v>
      </c>
      <c r="U4" s="5" t="s">
        <v>11</v>
      </c>
      <c r="V4" s="5" t="s">
        <v>15</v>
      </c>
    </row>
    <row r="5" spans="1:22" s="2" customFormat="1" x14ac:dyDescent="0.35">
      <c r="B5" s="16"/>
      <c r="J5" s="16"/>
      <c r="L5" s="16"/>
      <c r="N5" s="16"/>
      <c r="P5" s="14"/>
    </row>
    <row r="6" spans="1:22" x14ac:dyDescent="0.35">
      <c r="B6" s="17"/>
      <c r="J6" s="17"/>
      <c r="L6" s="17"/>
      <c r="N6" s="17"/>
    </row>
    <row r="7" spans="1:22" x14ac:dyDescent="0.35">
      <c r="B7" s="17"/>
      <c r="L7" s="17"/>
      <c r="N7" s="17"/>
    </row>
    <row r="8" spans="1:22" x14ac:dyDescent="0.35">
      <c r="B8" s="17"/>
      <c r="L8" s="17"/>
    </row>
    <row r="9" spans="1:22" x14ac:dyDescent="0.35">
      <c r="B9" s="17"/>
      <c r="L9" s="17"/>
    </row>
    <row r="10" spans="1:22" x14ac:dyDescent="0.35">
      <c r="B10" s="17"/>
      <c r="L10" s="17"/>
    </row>
    <row r="11" spans="1:22" x14ac:dyDescent="0.35">
      <c r="B11" s="17"/>
      <c r="L11" s="17"/>
    </row>
    <row r="12" spans="1:22" x14ac:dyDescent="0.35">
      <c r="B12" s="17"/>
      <c r="L12" s="17"/>
    </row>
    <row r="13" spans="1:22" x14ac:dyDescent="0.35">
      <c r="B13" s="17"/>
      <c r="L13" s="17"/>
    </row>
    <row r="14" spans="1:22" x14ac:dyDescent="0.35">
      <c r="B14" s="17"/>
      <c r="L14" s="17"/>
    </row>
    <row r="15" spans="1:22" x14ac:dyDescent="0.35">
      <c r="B15" s="17"/>
      <c r="L15" s="17"/>
    </row>
    <row r="16" spans="1:22" x14ac:dyDescent="0.35">
      <c r="B16" s="17"/>
      <c r="L16" s="17"/>
    </row>
    <row r="17" spans="1:22" x14ac:dyDescent="0.35">
      <c r="B17" s="17"/>
      <c r="L17" s="17"/>
    </row>
    <row r="18" spans="1:22" x14ac:dyDescent="0.35">
      <c r="B18" s="17"/>
      <c r="L18" s="17"/>
    </row>
    <row r="19" spans="1:22" x14ac:dyDescent="0.35">
      <c r="B19" s="17"/>
      <c r="L19" s="17"/>
    </row>
    <row r="20" spans="1:22" x14ac:dyDescent="0.35">
      <c r="B20" s="17"/>
      <c r="L20" s="17"/>
    </row>
    <row r="21" spans="1:22" x14ac:dyDescent="0.35">
      <c r="B21" s="17"/>
      <c r="L21" s="17"/>
    </row>
    <row r="22" spans="1:22" x14ac:dyDescent="0.35">
      <c r="B22" s="17"/>
      <c r="L22" s="17"/>
    </row>
    <row r="23" spans="1:22" x14ac:dyDescent="0.35">
      <c r="A23" s="1" t="s">
        <v>21</v>
      </c>
      <c r="B23" s="17">
        <f>SUM(B5:B22)</f>
        <v>0</v>
      </c>
      <c r="C23" s="1" t="s">
        <v>22</v>
      </c>
      <c r="D23" s="17">
        <f>SUM(D5:D22)</f>
        <v>0</v>
      </c>
      <c r="E23" s="1" t="s">
        <v>22</v>
      </c>
      <c r="F23" s="17">
        <f>SUM(F5:F22)</f>
        <v>0</v>
      </c>
      <c r="G23" s="1" t="s">
        <v>22</v>
      </c>
      <c r="H23" s="17">
        <f>SUM(H5:H22)</f>
        <v>0</v>
      </c>
      <c r="I23" s="1" t="s">
        <v>22</v>
      </c>
      <c r="J23" s="19">
        <f>SUM(J5:J22)</f>
        <v>0</v>
      </c>
      <c r="K23" s="1" t="s">
        <v>22</v>
      </c>
      <c r="L23" s="17">
        <f>SUM(L5:L22)</f>
        <v>0</v>
      </c>
      <c r="M23" s="1" t="s">
        <v>22</v>
      </c>
      <c r="N23" s="18">
        <f>SUM(N5:N22)</f>
        <v>0</v>
      </c>
      <c r="O23" s="1" t="s">
        <v>22</v>
      </c>
      <c r="P23" s="17">
        <f>SUM(P5:P22)</f>
        <v>0</v>
      </c>
      <c r="Q23" s="1" t="s">
        <v>22</v>
      </c>
      <c r="R23" s="17">
        <f>SUM(R5:R22)</f>
        <v>0</v>
      </c>
      <c r="S23" s="1" t="s">
        <v>22</v>
      </c>
      <c r="T23" s="17">
        <f>SUM(T5:T22)</f>
        <v>0</v>
      </c>
      <c r="U23" s="1" t="s">
        <v>22</v>
      </c>
      <c r="V23" s="17">
        <f>SUM(V5:V22)</f>
        <v>0</v>
      </c>
    </row>
    <row r="24" spans="1:22" x14ac:dyDescent="0.35">
      <c r="B24" s="17"/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FFY21</vt:lpstr>
      <vt:lpstr>FFY22</vt:lpstr>
      <vt:lpstr>FFY23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2020-12-29T21:11:52Z</dcterms:created>
  <dcterms:modified xsi:type="dcterms:W3CDTF">2022-01-07T20:15:57Z</dcterms:modified>
</cp:coreProperties>
</file>